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30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23" i="2"/>
  <c r="H1" i="2" l="1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A9" i="1"/>
  <c r="C9" i="1" l="1"/>
  <c r="E9" i="1"/>
  <c r="G1" i="2"/>
  <c r="D13" i="1" s="1"/>
</calcChain>
</file>

<file path=xl/sharedStrings.xml><?xml version="1.0" encoding="utf-8"?>
<sst xmlns="http://schemas.openxmlformats.org/spreadsheetml/2006/main" count="317" uniqueCount="178">
  <si>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</si>
  <si>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</si>
  <si>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</si>
  <si>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</si>
  <si>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</si>
  <si>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</si>
  <si>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</si>
  <si>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</si>
  <si>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</si>
  <si>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</si>
  <si>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</si>
  <si>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</si>
  <si>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</si>
  <si>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</si>
  <si>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</si>
  <si>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</si>
  <si>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</si>
  <si>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</si>
  <si>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</si>
  <si>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</si>
  <si>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ISTITUTO COMPRENSIVO DI VIALE LIBERTA'</t>
  </si>
  <si>
    <t>27029 VIGEVANO (PV) VIALE LIBERTA' 32 C.F. 94034000185 C.M. PVIC83100R</t>
  </si>
  <si>
    <t>V2FV0000053 del 30/11/2021</t>
  </si>
  <si>
    <t>597/1 del 28/12/2021</t>
  </si>
  <si>
    <t>01/000182 del 13/12/2021</t>
  </si>
  <si>
    <t>1/PA del 06/12/2021</t>
  </si>
  <si>
    <t>8B00837278 del 11/12/2021</t>
  </si>
  <si>
    <t>000848PA del 22/12/2021</t>
  </si>
  <si>
    <t>5810001030 del 29/12/2021</t>
  </si>
  <si>
    <t>5810001031 del 29/12/2021</t>
  </si>
  <si>
    <t>5810001032 del 29/12/2021</t>
  </si>
  <si>
    <t>1022009274 del 20/01/2022</t>
  </si>
  <si>
    <t>2/PA del 18/01/2022</t>
  </si>
  <si>
    <t>FVL135 del 28/01/2022</t>
  </si>
  <si>
    <t>000382 del 10/02/2022</t>
  </si>
  <si>
    <t>000236 del 01/02/2022</t>
  </si>
  <si>
    <t>40/1 del 11/02/2022</t>
  </si>
  <si>
    <t>8B00105890 del 10/02/2022</t>
  </si>
  <si>
    <t>1/S del 21/02/2022</t>
  </si>
  <si>
    <t>FVL514 del 23/02/2022</t>
  </si>
  <si>
    <t>2022.FD107.FTPA del 25/02/2022</t>
  </si>
  <si>
    <t>1022046372 del 18/02/2022</t>
  </si>
  <si>
    <t>211975/E del 23/12/2021</t>
  </si>
  <si>
    <t>1022058825 del 02/03/2022</t>
  </si>
  <si>
    <t>6 / PA del 09/03/2022</t>
  </si>
  <si>
    <t>7 / PA del 09/03/2022</t>
  </si>
  <si>
    <t>221090 del 28/02/2022</t>
  </si>
  <si>
    <t>E-204 del 28/02/2022</t>
  </si>
  <si>
    <t>E-202 del 28/02/2022</t>
  </si>
  <si>
    <t>E-201 del 28/02/2022</t>
  </si>
  <si>
    <t>E-203 del 28/02/2022</t>
  </si>
  <si>
    <t>E-238 del 14/03/2022</t>
  </si>
  <si>
    <t>E-205 del 28/02/2022</t>
  </si>
  <si>
    <t>E-237 del 14/03/2022</t>
  </si>
  <si>
    <t>000925 del 11/03/2022</t>
  </si>
  <si>
    <t>972/P del 28/02/2022</t>
  </si>
  <si>
    <t>V3-7772 del 08/03/2022</t>
  </si>
  <si>
    <t>34/PA del 08/03/2022</t>
  </si>
  <si>
    <t>00000226003 del 23/03/2022</t>
  </si>
  <si>
    <t>154PA del 25/03/2022</t>
  </si>
  <si>
    <t>6 del 05/04/2022</t>
  </si>
  <si>
    <t>15 del 13/04/2022</t>
  </si>
  <si>
    <t>16 del 13/04/2022</t>
  </si>
  <si>
    <t>379/2022 del 31/03/2022</t>
  </si>
  <si>
    <t>FVL720 del 05/04/2022</t>
  </si>
  <si>
    <t>914 del 28/04/2022</t>
  </si>
  <si>
    <t>913 del 28/04/2022</t>
  </si>
  <si>
    <t>01074/22 del 06/04/2022</t>
  </si>
  <si>
    <t>220906/E del 22/04/2022</t>
  </si>
  <si>
    <t>001586 del 27/04/2022</t>
  </si>
  <si>
    <t>V1  566/22 del 15/04/2022</t>
  </si>
  <si>
    <t>220853/E del 11/04/2022</t>
  </si>
  <si>
    <t>8B00234682 del 11/04/2022</t>
  </si>
  <si>
    <t>1022099627 del 12/04/2022</t>
  </si>
  <si>
    <t>1/218 del 13/04/2022</t>
  </si>
  <si>
    <t>V2FV0000021 del 21/04/2022</t>
  </si>
  <si>
    <t>1022127207 del 03/05/2022</t>
  </si>
  <si>
    <t>V2FV0000022 del 27/04/2022</t>
  </si>
  <si>
    <t>15 / FF del 26/04/2022</t>
  </si>
  <si>
    <t>1669/P del 31/03/2022</t>
  </si>
  <si>
    <t>2689/P del 30/04/2022</t>
  </si>
  <si>
    <t>1088 del 13/05/2022</t>
  </si>
  <si>
    <t>V2FV0000025 del 04/05/2022</t>
  </si>
  <si>
    <t>V2FV0000026 del 05/05/2022</t>
  </si>
  <si>
    <t>V2FV0000030 del 13/05/2022</t>
  </si>
  <si>
    <t>2255/FVIDF del 06/05/2022</t>
  </si>
  <si>
    <t>212 del 25/05/2022</t>
  </si>
  <si>
    <t>2022_22_70 del 16/05/2022</t>
  </si>
  <si>
    <t>71/PA del 23/05/2022</t>
  </si>
  <si>
    <t>406/SM del 23/05/2022</t>
  </si>
  <si>
    <t>340/RC del 23/05/2022</t>
  </si>
  <si>
    <t>362/RC del 26/05/2022</t>
  </si>
  <si>
    <t>429/SM del 26/05/2022</t>
  </si>
  <si>
    <t>82/PA del 31/05/2022</t>
  </si>
  <si>
    <t>742/PA del 27/05/2022</t>
  </si>
  <si>
    <t>220102942 del 23/05/2022</t>
  </si>
  <si>
    <t>PA-B154 del 23/05/2022</t>
  </si>
  <si>
    <t>NDE 18-2022 del 06/06/2022</t>
  </si>
  <si>
    <t>6551/FVIAC del 01/06/2022</t>
  </si>
  <si>
    <t>22PAS0007922 del 31/05/2022</t>
  </si>
  <si>
    <t>8B00467711 del 09/06/2022</t>
  </si>
  <si>
    <t>1 del 20/06/2022</t>
  </si>
  <si>
    <t>408/2022 del 24/06/2022</t>
  </si>
  <si>
    <t>12 del 25/05/2022</t>
  </si>
  <si>
    <t>8 del 05/05/2022</t>
  </si>
  <si>
    <t>414/E del 24/06/2022</t>
  </si>
  <si>
    <t>1398 del 24/06/2022</t>
  </si>
  <si>
    <t>1397 del 24/06/2022</t>
  </si>
  <si>
    <t>1/PA del 20/06/2022</t>
  </si>
  <si>
    <t>108/001 del 14/06/2022</t>
  </si>
  <si>
    <t>4050/P del 30/06/2022</t>
  </si>
  <si>
    <t>1/375 del 15/06/2022</t>
  </si>
  <si>
    <t>8004200029 del 30/06/2022</t>
  </si>
  <si>
    <t>1022184803 del 05/07/2022</t>
  </si>
  <si>
    <t>221147/E del 06/07/2022</t>
  </si>
  <si>
    <t>18/PA del 08/07/2022</t>
  </si>
  <si>
    <t>1E del 05/07/2022</t>
  </si>
  <si>
    <t>443/FVEL del 11/07/2022</t>
  </si>
  <si>
    <t>4600000140 del 22/07/2022</t>
  </si>
  <si>
    <t>16/01 del 28/07/2022</t>
  </si>
  <si>
    <t>9/PA del 01/08/2022</t>
  </si>
  <si>
    <t>10/PA del 01/08/2022</t>
  </si>
  <si>
    <t>8/PA del 01/08/2022</t>
  </si>
  <si>
    <t>1022205356 del 27/07/2022</t>
  </si>
  <si>
    <t>155 del 27/07/2022</t>
  </si>
  <si>
    <t>4372/P del 30/07/2022</t>
  </si>
  <si>
    <t>18/2022 del 02/08/2022</t>
  </si>
  <si>
    <t>FATTPA 3_22 del 02/07/2022</t>
  </si>
  <si>
    <t>8B00714256 del 11/08/2022</t>
  </si>
  <si>
    <t>297 del 26/07/2022</t>
  </si>
  <si>
    <t>V3-24468 del 19/09/2022</t>
  </si>
  <si>
    <t>V3-24469 del 19/09/2022</t>
  </si>
  <si>
    <t>V3-24470 del 19/09/2022</t>
  </si>
  <si>
    <t>V3-24141 del 15/09/2022</t>
  </si>
  <si>
    <t>V3-23965 del 14/09/2022</t>
  </si>
  <si>
    <t>V3-23964 del 14/09/2022</t>
  </si>
  <si>
    <t>V3-23963 del 14/09/2022</t>
  </si>
  <si>
    <t>V3-22694 del 02/09/2022</t>
  </si>
  <si>
    <t>V3-22691 del 02/09/2022</t>
  </si>
  <si>
    <t>V3-22686 del 02/09/2022</t>
  </si>
  <si>
    <t>V3-22687 del 02/09/2022</t>
  </si>
  <si>
    <t>V3-22692 del 02/09/2022</t>
  </si>
  <si>
    <t>V3-22695 del 02/09/2022</t>
  </si>
  <si>
    <t>V3-22696 del 02/09/2022</t>
  </si>
  <si>
    <t>V3-22693 del 02/09/2022</t>
  </si>
  <si>
    <t>V3-22689 del 02/09/2022</t>
  </si>
  <si>
    <t>V3-22688 del 02/09/2022</t>
  </si>
  <si>
    <t>561/FVEL del 31/08/2022</t>
  </si>
  <si>
    <t>PA-B488 del 30/08/2022</t>
  </si>
  <si>
    <t>1022226093 del 05/09/2022</t>
  </si>
  <si>
    <t>01/000172 del 19/09/2022</t>
  </si>
  <si>
    <t>412 del 23/07/2022</t>
  </si>
  <si>
    <t>V3-25785 del 26/09/2022</t>
  </si>
  <si>
    <t>V3-22690 del 02/09/2022</t>
  </si>
  <si>
    <t>V3-25556 del 23/09/2022</t>
  </si>
  <si>
    <t>V3-25084 del 21/09/2022</t>
  </si>
  <si>
    <t>V3-25083 del 21/09/2022</t>
  </si>
  <si>
    <t>V3-25333 del 22/09/2022</t>
  </si>
  <si>
    <t>2022.FD384.FTPA del 29/09/2022</t>
  </si>
  <si>
    <t>2022.FD389.FTPA del 29/09/2022</t>
  </si>
  <si>
    <t>2022.FD387.FTPA del 29/09/2022</t>
  </si>
  <si>
    <t>2022.FD386.FTPA del 29/09/2022</t>
  </si>
  <si>
    <t>2022.FD388.FTPA del 29/09/2022</t>
  </si>
  <si>
    <t>2022.FD385.FTPA del 29/09/2022</t>
  </si>
  <si>
    <t>1 - 001330 del 30/09/2022</t>
  </si>
  <si>
    <t>1 - 001447 del 30/09/2022</t>
  </si>
  <si>
    <t>1 - 001460 del 30/09/2022</t>
  </si>
  <si>
    <t>281/1 del 30/09/2022</t>
  </si>
  <si>
    <t>1/570 del 30/09/2022</t>
  </si>
  <si>
    <t>221406/E del 17/10/2022</t>
  </si>
  <si>
    <t>47010 del 14/10/2022</t>
  </si>
  <si>
    <t>368 del 17/10/2022</t>
  </si>
  <si>
    <t>362 del 17/10/2022</t>
  </si>
  <si>
    <t>8B00941217 del 11/10/2022</t>
  </si>
  <si>
    <t>30</t>
  </si>
  <si>
    <t>25</t>
  </si>
  <si>
    <t>21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</si>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</sst>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267</v>
      </c>
      <c r="B9" s="35"/>
      <c r="C9" s="34">
        <f>SUM(C13:C16)</f>
        <v>150734.26</v>
      </c>
      <c r="D9" s="35"/>
      <c r="E9" s="40">
        <f>('Trimestre 1'!H1+'Trimestre 2'!H1+'Trimestre 3'!H1+'Trimestre 4'!H1)/C9</f>
        <v>-10.275763452847414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65</v>
      </c>
      <c r="C13" s="29">
        <f>'Trimestre 1'!B1</f>
        <v>16425.919999999998</v>
      </c>
      <c r="D13" s="29">
        <f>'Trimestre 1'!G1</f>
        <v>-24.789049258732547</v>
      </c>
      <c r="E13" s="29">
        <v>112244.1</v>
      </c>
      <c r="F13" s="33" t="s">
        <v>174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73</v>
      </c>
      <c r="C14" s="29">
        <f>'Trimestre 2'!B1</f>
        <v>82711.03</v>
      </c>
      <c r="D14" s="29">
        <f>'Trimestre 2'!G1</f>
        <v>-9.3107827335725357</v>
      </c>
      <c r="E14" s="29">
        <v>105222.49</v>
      </c>
      <c r="F14" s="33" t="s">
        <v>175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44</v>
      </c>
      <c r="C15" s="29">
        <f>'Trimestre 3'!B1</f>
        <v>38968.18</v>
      </c>
      <c r="D15" s="29">
        <f>'Trimestre 3'!G1</f>
        <v>-3.941584646755377</v>
      </c>
      <c r="E15" s="29">
        <v>103020.8</v>
      </c>
      <c r="F15" s="33" t="s">
        <v>176</v>
      </c>
    </row>
    <row r="16" spans="1:11" ht="21.75" customHeight="1" x14ac:dyDescent="0.25">
      <c r="A16" s="28" t="s">
        <v>16</v>
      </c>
      <c r="B16" s="17">
        <f>'Trimestre 4'!C1</f>
        <v>85</v>
      </c>
      <c r="C16" s="29">
        <f>'Trimestre 4'!B1</f>
        <v>12629.130000000001</v>
      </c>
      <c r="D16" s="29">
        <f>'Trimestre 4'!G1</f>
        <v>-17.263726796699377</v>
      </c>
      <c r="E16" s="29">
        <v>109306.27</v>
      </c>
      <c r="F16" s="33" t="s">
        <v>177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16425.919999999998</v>
      </c>
      <c r="C1">
        <f>COUNTA(A4:A353)</f>
        <v>65</v>
      </c>
      <c r="G1" s="16">
        <f>IF(B1&lt;&gt;0,H1/B1,0)</f>
        <v>-24.789049258732547</v>
      </c>
      <c r="H1" s="15">
        <f>SUM(H4:H353)</f>
        <v>-407182.94000000006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900</v>
      </c>
      <c r="C4" s="13">
        <v>44560</v>
      </c>
      <c r="D4" s="13">
        <v>44574</v>
      </c>
      <c r="E4" s="13"/>
      <c r="F4" s="13"/>
      <c r="G4" s="1">
        <f>D4-C4-(F4-E4)</f>
        <v>14</v>
      </c>
      <c r="H4" s="12">
        <f>B4*G4</f>
        <v>12600</v>
      </c>
    </row>
    <row r="5" spans="1:8" x14ac:dyDescent="0.25">
      <c r="A5" s="19" t="s">
        <v>22</v>
      </c>
      <c r="B5" s="12">
        <v>198</v>
      </c>
      <c r="C5" s="13">
        <v>44560</v>
      </c>
      <c r="D5" s="13">
        <v>44574</v>
      </c>
      <c r="E5" s="13"/>
      <c r="F5" s="13"/>
      <c r="G5" s="1">
        <f t="shared" ref="G5:G68" si="0">D5-C5-(F5-E5)</f>
        <v>14</v>
      </c>
      <c r="H5" s="12">
        <f t="shared" ref="H5:H68" si="1">B5*G5</f>
        <v>2772</v>
      </c>
    </row>
    <row r="6" spans="1:8" x14ac:dyDescent="0.25">
      <c r="A6" s="19" t="s">
        <v>23</v>
      </c>
      <c r="B6" s="12">
        <v>120</v>
      </c>
      <c r="C6" s="13">
        <v>44559</v>
      </c>
      <c r="D6" s="13">
        <v>44574</v>
      </c>
      <c r="E6" s="13"/>
      <c r="F6" s="13"/>
      <c r="G6" s="1">
        <f t="shared" si="0"/>
        <v>15</v>
      </c>
      <c r="H6" s="12">
        <f t="shared" si="1"/>
        <v>1800</v>
      </c>
    </row>
    <row r="7" spans="1:8" x14ac:dyDescent="0.25">
      <c r="A7" s="19" t="s">
        <v>23</v>
      </c>
      <c r="B7" s="12">
        <v>26.4</v>
      </c>
      <c r="C7" s="13">
        <v>44559</v>
      </c>
      <c r="D7" s="13">
        <v>44574</v>
      </c>
      <c r="E7" s="13"/>
      <c r="F7" s="13"/>
      <c r="G7" s="1">
        <f t="shared" si="0"/>
        <v>15</v>
      </c>
      <c r="H7" s="12">
        <f t="shared" si="1"/>
        <v>396</v>
      </c>
    </row>
    <row r="8" spans="1:8" x14ac:dyDescent="0.25">
      <c r="A8" s="19" t="s">
        <v>24</v>
      </c>
      <c r="B8" s="12">
        <v>123.75</v>
      </c>
      <c r="C8" s="13">
        <v>44573</v>
      </c>
      <c r="D8" s="13">
        <v>44574</v>
      </c>
      <c r="E8" s="13"/>
      <c r="F8" s="13"/>
      <c r="G8" s="1">
        <f t="shared" si="0"/>
        <v>1</v>
      </c>
      <c r="H8" s="12">
        <f t="shared" si="1"/>
        <v>123.75</v>
      </c>
    </row>
    <row r="9" spans="1:8" x14ac:dyDescent="0.25">
      <c r="A9" s="19" t="s">
        <v>24</v>
      </c>
      <c r="B9" s="12">
        <v>27.23</v>
      </c>
      <c r="C9" s="13">
        <v>44573</v>
      </c>
      <c r="D9" s="13">
        <v>44574</v>
      </c>
      <c r="E9" s="13"/>
      <c r="F9" s="13"/>
      <c r="G9" s="1">
        <f t="shared" si="0"/>
        <v>1</v>
      </c>
      <c r="H9" s="12">
        <f t="shared" si="1"/>
        <v>27.23</v>
      </c>
    </row>
    <row r="10" spans="1:8" x14ac:dyDescent="0.25">
      <c r="A10" s="19" t="s">
        <v>25</v>
      </c>
      <c r="B10" s="12">
        <v>120</v>
      </c>
      <c r="C10" s="13">
        <v>44592</v>
      </c>
      <c r="D10" s="13">
        <v>44574</v>
      </c>
      <c r="E10" s="13"/>
      <c r="F10" s="13"/>
      <c r="G10" s="1">
        <f t="shared" si="0"/>
        <v>-18</v>
      </c>
      <c r="H10" s="12">
        <f t="shared" si="1"/>
        <v>-2160</v>
      </c>
    </row>
    <row r="11" spans="1:8" x14ac:dyDescent="0.25">
      <c r="A11" s="19" t="s">
        <v>25</v>
      </c>
      <c r="B11" s="12">
        <v>26.4</v>
      </c>
      <c r="C11" s="13">
        <v>44592</v>
      </c>
      <c r="D11" s="13">
        <v>44574</v>
      </c>
      <c r="E11" s="13"/>
      <c r="F11" s="13"/>
      <c r="G11" s="1">
        <f t="shared" si="0"/>
        <v>-18</v>
      </c>
      <c r="H11" s="12">
        <f t="shared" si="1"/>
        <v>-475.2</v>
      </c>
    </row>
    <row r="12" spans="1:8" x14ac:dyDescent="0.25">
      <c r="A12" s="19" t="s">
        <v>26</v>
      </c>
      <c r="B12" s="12">
        <v>81</v>
      </c>
      <c r="C12" s="13">
        <v>44572</v>
      </c>
      <c r="D12" s="13">
        <v>44574</v>
      </c>
      <c r="E12" s="13"/>
      <c r="F12" s="13"/>
      <c r="G12" s="1">
        <f t="shared" si="0"/>
        <v>2</v>
      </c>
      <c r="H12" s="12">
        <f t="shared" si="1"/>
        <v>162</v>
      </c>
    </row>
    <row r="13" spans="1:8" x14ac:dyDescent="0.25">
      <c r="A13" s="19" t="s">
        <v>26</v>
      </c>
      <c r="B13" s="12">
        <v>15.62</v>
      </c>
      <c r="C13" s="13">
        <v>44572</v>
      </c>
      <c r="D13" s="13">
        <v>44574</v>
      </c>
      <c r="E13" s="13"/>
      <c r="F13" s="13"/>
      <c r="G13" s="1">
        <f t="shared" si="0"/>
        <v>2</v>
      </c>
      <c r="H13" s="12">
        <f t="shared" si="1"/>
        <v>31.24</v>
      </c>
    </row>
    <row r="14" spans="1:8" x14ac:dyDescent="0.25">
      <c r="A14" s="19" t="s">
        <v>27</v>
      </c>
      <c r="B14" s="12">
        <v>35</v>
      </c>
      <c r="C14" s="13">
        <v>44592</v>
      </c>
      <c r="D14" s="13">
        <v>44574</v>
      </c>
      <c r="E14" s="13"/>
      <c r="F14" s="13"/>
      <c r="G14" s="1">
        <f t="shared" si="0"/>
        <v>-18</v>
      </c>
      <c r="H14" s="12">
        <f t="shared" si="1"/>
        <v>-630</v>
      </c>
    </row>
    <row r="15" spans="1:8" x14ac:dyDescent="0.25">
      <c r="A15" s="19" t="s">
        <v>28</v>
      </c>
      <c r="B15" s="12">
        <v>298.37</v>
      </c>
      <c r="C15" s="13">
        <v>44589</v>
      </c>
      <c r="D15" s="13">
        <v>44574</v>
      </c>
      <c r="E15" s="13"/>
      <c r="F15" s="13"/>
      <c r="G15" s="1">
        <f t="shared" si="0"/>
        <v>-15</v>
      </c>
      <c r="H15" s="12">
        <f t="shared" si="1"/>
        <v>-4475.55</v>
      </c>
    </row>
    <row r="16" spans="1:8" x14ac:dyDescent="0.25">
      <c r="A16" s="19" t="s">
        <v>29</v>
      </c>
      <c r="B16" s="12">
        <v>298.37</v>
      </c>
      <c r="C16" s="13">
        <v>44589</v>
      </c>
      <c r="D16" s="13">
        <v>44574</v>
      </c>
      <c r="E16" s="13"/>
      <c r="F16" s="13"/>
      <c r="G16" s="1">
        <f t="shared" si="0"/>
        <v>-15</v>
      </c>
      <c r="H16" s="12">
        <f t="shared" si="1"/>
        <v>-4475.55</v>
      </c>
    </row>
    <row r="17" spans="1:8" x14ac:dyDescent="0.25">
      <c r="A17" s="19" t="s">
        <v>29</v>
      </c>
      <c r="B17" s="12">
        <v>65.64</v>
      </c>
      <c r="C17" s="13">
        <v>44589</v>
      </c>
      <c r="D17" s="13">
        <v>44574</v>
      </c>
      <c r="E17" s="13"/>
      <c r="F17" s="13"/>
      <c r="G17" s="1">
        <f t="shared" si="0"/>
        <v>-15</v>
      </c>
      <c r="H17" s="12">
        <f t="shared" si="1"/>
        <v>-984.6</v>
      </c>
    </row>
    <row r="18" spans="1:8" x14ac:dyDescent="0.25">
      <c r="A18" s="19" t="s">
        <v>28</v>
      </c>
      <c r="B18" s="12">
        <v>65.64</v>
      </c>
      <c r="C18" s="13">
        <v>44589</v>
      </c>
      <c r="D18" s="13">
        <v>44575</v>
      </c>
      <c r="E18" s="13"/>
      <c r="F18" s="13"/>
      <c r="G18" s="1">
        <f t="shared" si="0"/>
        <v>-14</v>
      </c>
      <c r="H18" s="12">
        <f t="shared" si="1"/>
        <v>-918.96</v>
      </c>
    </row>
    <row r="19" spans="1:8" x14ac:dyDescent="0.25">
      <c r="A19" s="19" t="s">
        <v>30</v>
      </c>
      <c r="B19" s="12">
        <v>298.37</v>
      </c>
      <c r="C19" s="13">
        <v>44589</v>
      </c>
      <c r="D19" s="13">
        <v>44575</v>
      </c>
      <c r="E19" s="13"/>
      <c r="F19" s="13"/>
      <c r="G19" s="1">
        <f t="shared" si="0"/>
        <v>-14</v>
      </c>
      <c r="H19" s="12">
        <f t="shared" si="1"/>
        <v>-4177.18</v>
      </c>
    </row>
    <row r="20" spans="1:8" x14ac:dyDescent="0.25">
      <c r="A20" s="19" t="s">
        <v>30</v>
      </c>
      <c r="B20" s="12">
        <v>65.64</v>
      </c>
      <c r="C20" s="13">
        <v>44589</v>
      </c>
      <c r="D20" s="13">
        <v>44575</v>
      </c>
      <c r="E20" s="13"/>
      <c r="F20" s="13"/>
      <c r="G20" s="1">
        <f t="shared" si="0"/>
        <v>-14</v>
      </c>
      <c r="H20" s="12">
        <f t="shared" si="1"/>
        <v>-918.96</v>
      </c>
    </row>
    <row r="21" spans="1:8" x14ac:dyDescent="0.25">
      <c r="A21" s="19" t="s">
        <v>31</v>
      </c>
      <c r="B21" s="12">
        <v>16.329999999999998</v>
      </c>
      <c r="C21" s="13">
        <v>44611</v>
      </c>
      <c r="D21" s="13">
        <v>44607</v>
      </c>
      <c r="E21" s="13"/>
      <c r="F21" s="13"/>
      <c r="G21" s="1">
        <f t="shared" si="0"/>
        <v>-4</v>
      </c>
      <c r="H21" s="12">
        <f t="shared" si="1"/>
        <v>-65.319999999999993</v>
      </c>
    </row>
    <row r="22" spans="1:8" x14ac:dyDescent="0.25">
      <c r="A22" s="19" t="s">
        <v>32</v>
      </c>
      <c r="B22" s="12">
        <v>334.04</v>
      </c>
      <c r="C22" s="13">
        <v>44579</v>
      </c>
      <c r="D22" s="13">
        <v>44607</v>
      </c>
      <c r="E22" s="13"/>
      <c r="F22" s="13"/>
      <c r="G22" s="1">
        <f t="shared" si="0"/>
        <v>28</v>
      </c>
      <c r="H22" s="12">
        <f t="shared" si="1"/>
        <v>9353.1200000000008</v>
      </c>
    </row>
    <row r="23" spans="1:8" x14ac:dyDescent="0.25">
      <c r="A23" s="19" t="s">
        <v>33</v>
      </c>
      <c r="B23" s="12">
        <v>90</v>
      </c>
      <c r="C23" s="13">
        <v>44619</v>
      </c>
      <c r="D23" s="13">
        <v>44607</v>
      </c>
      <c r="E23" s="13"/>
      <c r="F23" s="13"/>
      <c r="G23" s="1">
        <f t="shared" si="0"/>
        <v>-12</v>
      </c>
      <c r="H23" s="12">
        <f t="shared" si="1"/>
        <v>-1080</v>
      </c>
    </row>
    <row r="24" spans="1:8" x14ac:dyDescent="0.25">
      <c r="A24" s="19" t="s">
        <v>34</v>
      </c>
      <c r="B24" s="12">
        <v>585</v>
      </c>
      <c r="C24" s="13">
        <v>44630</v>
      </c>
      <c r="D24" s="13">
        <v>44607</v>
      </c>
      <c r="E24" s="13"/>
      <c r="F24" s="13"/>
      <c r="G24" s="1">
        <f t="shared" si="0"/>
        <v>-23</v>
      </c>
      <c r="H24" s="12">
        <f t="shared" si="1"/>
        <v>-13455</v>
      </c>
    </row>
    <row r="25" spans="1:8" x14ac:dyDescent="0.25">
      <c r="A25" s="19" t="s">
        <v>34</v>
      </c>
      <c r="B25" s="12">
        <v>128.69999999999999</v>
      </c>
      <c r="C25" s="13">
        <v>44630</v>
      </c>
      <c r="D25" s="13">
        <v>44607</v>
      </c>
      <c r="E25" s="13"/>
      <c r="F25" s="13"/>
      <c r="G25" s="1">
        <f t="shared" si="0"/>
        <v>-23</v>
      </c>
      <c r="H25" s="12">
        <f t="shared" si="1"/>
        <v>-2960.1</v>
      </c>
    </row>
    <row r="26" spans="1:8" x14ac:dyDescent="0.25">
      <c r="A26" s="19" t="s">
        <v>35</v>
      </c>
      <c r="B26" s="12">
        <v>1200</v>
      </c>
      <c r="C26" s="13">
        <v>44621</v>
      </c>
      <c r="D26" s="13">
        <v>44607</v>
      </c>
      <c r="E26" s="13"/>
      <c r="F26" s="13"/>
      <c r="G26" s="1">
        <f t="shared" si="0"/>
        <v>-14</v>
      </c>
      <c r="H26" s="12">
        <f t="shared" si="1"/>
        <v>-16800</v>
      </c>
    </row>
    <row r="27" spans="1:8" x14ac:dyDescent="0.25">
      <c r="A27" s="19" t="s">
        <v>35</v>
      </c>
      <c r="B27" s="12">
        <v>264</v>
      </c>
      <c r="C27" s="13">
        <v>44621</v>
      </c>
      <c r="D27" s="13">
        <v>44607</v>
      </c>
      <c r="E27" s="13"/>
      <c r="F27" s="13"/>
      <c r="G27" s="1">
        <f t="shared" si="0"/>
        <v>-14</v>
      </c>
      <c r="H27" s="12">
        <f t="shared" si="1"/>
        <v>-3696</v>
      </c>
    </row>
    <row r="28" spans="1:8" x14ac:dyDescent="0.25">
      <c r="A28" s="19" t="s">
        <v>36</v>
      </c>
      <c r="B28" s="12">
        <v>62</v>
      </c>
      <c r="C28" s="13">
        <v>44604</v>
      </c>
      <c r="D28" s="13">
        <v>44608</v>
      </c>
      <c r="E28" s="13"/>
      <c r="F28" s="13"/>
      <c r="G28" s="1">
        <f t="shared" si="0"/>
        <v>4</v>
      </c>
      <c r="H28" s="12">
        <f t="shared" si="1"/>
        <v>248</v>
      </c>
    </row>
    <row r="29" spans="1:8" x14ac:dyDescent="0.25">
      <c r="A29" s="19" t="s">
        <v>36</v>
      </c>
      <c r="B29" s="12">
        <v>13.64</v>
      </c>
      <c r="C29" s="13">
        <v>44604</v>
      </c>
      <c r="D29" s="13">
        <v>44608</v>
      </c>
      <c r="E29" s="13"/>
      <c r="F29" s="13"/>
      <c r="G29" s="1">
        <f t="shared" si="0"/>
        <v>4</v>
      </c>
      <c r="H29" s="12">
        <f t="shared" si="1"/>
        <v>54.56</v>
      </c>
    </row>
    <row r="30" spans="1:8" x14ac:dyDescent="0.25">
      <c r="A30" s="19" t="s">
        <v>37</v>
      </c>
      <c r="B30" s="12">
        <v>76</v>
      </c>
      <c r="C30" s="13">
        <v>44634</v>
      </c>
      <c r="D30" s="13">
        <v>44608</v>
      </c>
      <c r="E30" s="13"/>
      <c r="F30" s="13"/>
      <c r="G30" s="1">
        <f t="shared" si="0"/>
        <v>-26</v>
      </c>
      <c r="H30" s="12">
        <f t="shared" si="1"/>
        <v>-1976</v>
      </c>
    </row>
    <row r="31" spans="1:8" x14ac:dyDescent="0.25">
      <c r="A31" s="19" t="s">
        <v>37</v>
      </c>
      <c r="B31" s="12">
        <v>14.52</v>
      </c>
      <c r="C31" s="13">
        <v>44634</v>
      </c>
      <c r="D31" s="13">
        <v>44608</v>
      </c>
      <c r="E31" s="13"/>
      <c r="F31" s="13"/>
      <c r="G31" s="1">
        <f t="shared" si="0"/>
        <v>-26</v>
      </c>
      <c r="H31" s="12">
        <f t="shared" si="1"/>
        <v>-377.52</v>
      </c>
    </row>
    <row r="32" spans="1:8" x14ac:dyDescent="0.25">
      <c r="A32" s="19" t="s">
        <v>38</v>
      </c>
      <c r="B32" s="12">
        <v>284.83999999999997</v>
      </c>
      <c r="C32" s="13">
        <v>44613</v>
      </c>
      <c r="D32" s="13">
        <v>44621</v>
      </c>
      <c r="E32" s="13"/>
      <c r="F32" s="13"/>
      <c r="G32" s="1">
        <f t="shared" si="0"/>
        <v>8</v>
      </c>
      <c r="H32" s="12">
        <f t="shared" si="1"/>
        <v>2278.7199999999998</v>
      </c>
    </row>
    <row r="33" spans="1:8" x14ac:dyDescent="0.25">
      <c r="A33" s="19" t="s">
        <v>38</v>
      </c>
      <c r="B33" s="12">
        <v>62.66</v>
      </c>
      <c r="C33" s="13">
        <v>44613</v>
      </c>
      <c r="D33" s="13">
        <v>44621</v>
      </c>
      <c r="E33" s="13"/>
      <c r="F33" s="13"/>
      <c r="G33" s="1">
        <f t="shared" si="0"/>
        <v>8</v>
      </c>
      <c r="H33" s="12">
        <f t="shared" si="1"/>
        <v>501.28</v>
      </c>
    </row>
    <row r="34" spans="1:8" x14ac:dyDescent="0.25">
      <c r="A34" s="19" t="s">
        <v>39</v>
      </c>
      <c r="B34" s="12">
        <v>64.62</v>
      </c>
      <c r="C34" s="13">
        <v>44615</v>
      </c>
      <c r="D34" s="13">
        <v>44621</v>
      </c>
      <c r="E34" s="13"/>
      <c r="F34" s="13"/>
      <c r="G34" s="1">
        <f t="shared" si="0"/>
        <v>6</v>
      </c>
      <c r="H34" s="12">
        <f t="shared" si="1"/>
        <v>387.72</v>
      </c>
    </row>
    <row r="35" spans="1:8" x14ac:dyDescent="0.25">
      <c r="A35" s="19" t="s">
        <v>39</v>
      </c>
      <c r="B35" s="12">
        <v>3.48</v>
      </c>
      <c r="C35" s="13">
        <v>44615</v>
      </c>
      <c r="D35" s="13">
        <v>44621</v>
      </c>
      <c r="E35" s="13"/>
      <c r="F35" s="13"/>
      <c r="G35" s="1">
        <f t="shared" si="0"/>
        <v>6</v>
      </c>
      <c r="H35" s="12">
        <f t="shared" si="1"/>
        <v>20.88</v>
      </c>
    </row>
    <row r="36" spans="1:8" x14ac:dyDescent="0.25">
      <c r="A36" s="19" t="s">
        <v>40</v>
      </c>
      <c r="B36" s="12">
        <v>220.5</v>
      </c>
      <c r="C36" s="13">
        <v>44681</v>
      </c>
      <c r="D36" s="13">
        <v>44621</v>
      </c>
      <c r="E36" s="13"/>
      <c r="F36" s="13"/>
      <c r="G36" s="1">
        <f t="shared" si="0"/>
        <v>-60</v>
      </c>
      <c r="H36" s="12">
        <f t="shared" si="1"/>
        <v>-13230</v>
      </c>
    </row>
    <row r="37" spans="1:8" x14ac:dyDescent="0.25">
      <c r="A37" s="19" t="s">
        <v>40</v>
      </c>
      <c r="B37" s="12">
        <v>11.03</v>
      </c>
      <c r="C37" s="13">
        <v>44681</v>
      </c>
      <c r="D37" s="13">
        <v>44621</v>
      </c>
      <c r="E37" s="13"/>
      <c r="F37" s="13"/>
      <c r="G37" s="1">
        <f t="shared" si="0"/>
        <v>-60</v>
      </c>
      <c r="H37" s="12">
        <f t="shared" si="1"/>
        <v>-661.8</v>
      </c>
    </row>
    <row r="38" spans="1:8" x14ac:dyDescent="0.25">
      <c r="A38" s="19" t="s">
        <v>41</v>
      </c>
      <c r="B38" s="12">
        <v>47.84</v>
      </c>
      <c r="C38" s="13">
        <v>44640</v>
      </c>
      <c r="D38" s="13">
        <v>44621</v>
      </c>
      <c r="E38" s="13"/>
      <c r="F38" s="13"/>
      <c r="G38" s="1">
        <f t="shared" si="0"/>
        <v>-19</v>
      </c>
      <c r="H38" s="12">
        <f t="shared" si="1"/>
        <v>-908.96</v>
      </c>
    </row>
    <row r="39" spans="1:8" x14ac:dyDescent="0.25">
      <c r="A39" s="19" t="s">
        <v>42</v>
      </c>
      <c r="B39" s="12">
        <v>300</v>
      </c>
      <c r="C39" s="13">
        <v>44584</v>
      </c>
      <c r="D39" s="13">
        <v>44623</v>
      </c>
      <c r="E39" s="13"/>
      <c r="F39" s="13"/>
      <c r="G39" s="1">
        <f t="shared" si="0"/>
        <v>39</v>
      </c>
      <c r="H39" s="12">
        <f t="shared" si="1"/>
        <v>11700</v>
      </c>
    </row>
    <row r="40" spans="1:8" x14ac:dyDescent="0.25">
      <c r="A40" s="19" t="s">
        <v>42</v>
      </c>
      <c r="B40" s="12">
        <v>66</v>
      </c>
      <c r="C40" s="13">
        <v>44584</v>
      </c>
      <c r="D40" s="13">
        <v>44623</v>
      </c>
      <c r="E40" s="13"/>
      <c r="F40" s="13"/>
      <c r="G40" s="1">
        <f t="shared" si="0"/>
        <v>39</v>
      </c>
      <c r="H40" s="12">
        <f t="shared" si="1"/>
        <v>2574</v>
      </c>
    </row>
    <row r="41" spans="1:8" x14ac:dyDescent="0.25">
      <c r="A41" s="19" t="s">
        <v>43</v>
      </c>
      <c r="B41" s="12">
        <v>23.75</v>
      </c>
      <c r="C41" s="13">
        <v>44652</v>
      </c>
      <c r="D41" s="13">
        <v>44644</v>
      </c>
      <c r="E41" s="13"/>
      <c r="F41" s="13"/>
      <c r="G41" s="1">
        <f t="shared" si="0"/>
        <v>-8</v>
      </c>
      <c r="H41" s="12">
        <f t="shared" si="1"/>
        <v>-190</v>
      </c>
    </row>
    <row r="42" spans="1:8" x14ac:dyDescent="0.25">
      <c r="A42" s="19" t="s">
        <v>44</v>
      </c>
      <c r="B42" s="12">
        <v>342.86</v>
      </c>
      <c r="C42" s="13">
        <v>44659</v>
      </c>
      <c r="D42" s="13">
        <v>44644</v>
      </c>
      <c r="E42" s="13"/>
      <c r="F42" s="13"/>
      <c r="G42" s="1">
        <f t="shared" si="0"/>
        <v>-15</v>
      </c>
      <c r="H42" s="12">
        <f t="shared" si="1"/>
        <v>-5142.9000000000005</v>
      </c>
    </row>
    <row r="43" spans="1:8" x14ac:dyDescent="0.25">
      <c r="A43" s="19" t="s">
        <v>44</v>
      </c>
      <c r="B43" s="12">
        <v>17.14</v>
      </c>
      <c r="C43" s="13">
        <v>44659</v>
      </c>
      <c r="D43" s="13">
        <v>44644</v>
      </c>
      <c r="E43" s="13"/>
      <c r="F43" s="13"/>
      <c r="G43" s="1">
        <f t="shared" si="0"/>
        <v>-15</v>
      </c>
      <c r="H43" s="12">
        <f t="shared" si="1"/>
        <v>-257.10000000000002</v>
      </c>
    </row>
    <row r="44" spans="1:8" x14ac:dyDescent="0.25">
      <c r="A44" s="19" t="s">
        <v>45</v>
      </c>
      <c r="B44" s="12">
        <v>285.70999999999998</v>
      </c>
      <c r="C44" s="13">
        <v>44659</v>
      </c>
      <c r="D44" s="13">
        <v>44644</v>
      </c>
      <c r="E44" s="13"/>
      <c r="F44" s="13"/>
      <c r="G44" s="1">
        <f t="shared" si="0"/>
        <v>-15</v>
      </c>
      <c r="H44" s="12">
        <f t="shared" si="1"/>
        <v>-4285.6499999999996</v>
      </c>
    </row>
    <row r="45" spans="1:8" x14ac:dyDescent="0.25">
      <c r="A45" s="19" t="s">
        <v>45</v>
      </c>
      <c r="B45" s="12">
        <v>14.29</v>
      </c>
      <c r="C45" s="13">
        <v>44659</v>
      </c>
      <c r="D45" s="13">
        <v>44644</v>
      </c>
      <c r="E45" s="13"/>
      <c r="F45" s="13"/>
      <c r="G45" s="1">
        <f t="shared" si="0"/>
        <v>-15</v>
      </c>
      <c r="H45" s="12">
        <f t="shared" si="1"/>
        <v>-214.35</v>
      </c>
    </row>
    <row r="46" spans="1:8" x14ac:dyDescent="0.25">
      <c r="A46" s="19" t="s">
        <v>46</v>
      </c>
      <c r="B46" s="12">
        <v>170</v>
      </c>
      <c r="C46" s="13">
        <v>44651</v>
      </c>
      <c r="D46" s="13">
        <v>44644</v>
      </c>
      <c r="E46" s="13"/>
      <c r="F46" s="13"/>
      <c r="G46" s="1">
        <f t="shared" si="0"/>
        <v>-7</v>
      </c>
      <c r="H46" s="12">
        <f t="shared" si="1"/>
        <v>-1190</v>
      </c>
    </row>
    <row r="47" spans="1:8" x14ac:dyDescent="0.25">
      <c r="A47" s="19" t="s">
        <v>46</v>
      </c>
      <c r="B47" s="12">
        <v>37.4</v>
      </c>
      <c r="C47" s="13">
        <v>44651</v>
      </c>
      <c r="D47" s="13">
        <v>44644</v>
      </c>
      <c r="E47" s="13"/>
      <c r="F47" s="13"/>
      <c r="G47" s="1">
        <f t="shared" si="0"/>
        <v>-7</v>
      </c>
      <c r="H47" s="12">
        <f t="shared" si="1"/>
        <v>-261.8</v>
      </c>
    </row>
    <row r="48" spans="1:8" x14ac:dyDescent="0.25">
      <c r="A48" s="19" t="s">
        <v>47</v>
      </c>
      <c r="B48" s="12">
        <v>1425.8</v>
      </c>
      <c r="C48" s="13">
        <v>44681</v>
      </c>
      <c r="D48" s="13">
        <v>44644</v>
      </c>
      <c r="E48" s="13"/>
      <c r="F48" s="13"/>
      <c r="G48" s="1">
        <f t="shared" si="0"/>
        <v>-37</v>
      </c>
      <c r="H48" s="12">
        <f t="shared" si="1"/>
        <v>-52754.6</v>
      </c>
    </row>
    <row r="49" spans="1:8" x14ac:dyDescent="0.25">
      <c r="A49" s="19" t="s">
        <v>47</v>
      </c>
      <c r="B49" s="12">
        <v>308.58</v>
      </c>
      <c r="C49" s="13">
        <v>44681</v>
      </c>
      <c r="D49" s="13">
        <v>44644</v>
      </c>
      <c r="E49" s="13"/>
      <c r="F49" s="13"/>
      <c r="G49" s="1">
        <f t="shared" si="0"/>
        <v>-37</v>
      </c>
      <c r="H49" s="12">
        <f t="shared" si="1"/>
        <v>-11417.46</v>
      </c>
    </row>
    <row r="50" spans="1:8" x14ac:dyDescent="0.25">
      <c r="A50" s="19" t="s">
        <v>48</v>
      </c>
      <c r="B50" s="12">
        <v>987.3</v>
      </c>
      <c r="C50" s="13">
        <v>44681</v>
      </c>
      <c r="D50" s="13">
        <v>44644</v>
      </c>
      <c r="E50" s="13"/>
      <c r="F50" s="13"/>
      <c r="G50" s="1">
        <f t="shared" si="0"/>
        <v>-37</v>
      </c>
      <c r="H50" s="12">
        <f t="shared" si="1"/>
        <v>-36530.1</v>
      </c>
    </row>
    <row r="51" spans="1:8" x14ac:dyDescent="0.25">
      <c r="A51" s="19" t="s">
        <v>48</v>
      </c>
      <c r="B51" s="12">
        <v>212.11</v>
      </c>
      <c r="C51" s="13">
        <v>44681</v>
      </c>
      <c r="D51" s="13">
        <v>44644</v>
      </c>
      <c r="E51" s="13"/>
      <c r="F51" s="13"/>
      <c r="G51" s="1">
        <f t="shared" si="0"/>
        <v>-37</v>
      </c>
      <c r="H51" s="12">
        <f t="shared" si="1"/>
        <v>-7848.0700000000006</v>
      </c>
    </row>
    <row r="52" spans="1:8" x14ac:dyDescent="0.25">
      <c r="A52" s="19" t="s">
        <v>49</v>
      </c>
      <c r="B52" s="12">
        <v>909.52</v>
      </c>
      <c r="C52" s="13">
        <v>44681</v>
      </c>
      <c r="D52" s="13">
        <v>44644</v>
      </c>
      <c r="E52" s="13"/>
      <c r="F52" s="13"/>
      <c r="G52" s="1">
        <f t="shared" si="0"/>
        <v>-37</v>
      </c>
      <c r="H52" s="12">
        <f t="shared" si="1"/>
        <v>-33652.239999999998</v>
      </c>
    </row>
    <row r="53" spans="1:8" x14ac:dyDescent="0.25">
      <c r="A53" s="19" t="s">
        <v>49</v>
      </c>
      <c r="B53" s="12">
        <v>179.69</v>
      </c>
      <c r="C53" s="13">
        <v>44681</v>
      </c>
      <c r="D53" s="13">
        <v>44644</v>
      </c>
      <c r="E53" s="13"/>
      <c r="F53" s="13"/>
      <c r="G53" s="1">
        <f t="shared" si="0"/>
        <v>-37</v>
      </c>
      <c r="H53" s="12">
        <f t="shared" si="1"/>
        <v>-6648.53</v>
      </c>
    </row>
    <row r="54" spans="1:8" x14ac:dyDescent="0.25">
      <c r="A54" s="19" t="s">
        <v>50</v>
      </c>
      <c r="B54" s="12">
        <v>1181.3499999999999</v>
      </c>
      <c r="C54" s="13">
        <v>44681</v>
      </c>
      <c r="D54" s="13">
        <v>44644</v>
      </c>
      <c r="E54" s="13"/>
      <c r="F54" s="13"/>
      <c r="G54" s="1">
        <f t="shared" si="0"/>
        <v>-37</v>
      </c>
      <c r="H54" s="12">
        <f t="shared" si="1"/>
        <v>-43709.95</v>
      </c>
    </row>
    <row r="55" spans="1:8" x14ac:dyDescent="0.25">
      <c r="A55" s="19" t="s">
        <v>50</v>
      </c>
      <c r="B55" s="12">
        <v>254.8</v>
      </c>
      <c r="C55" s="13">
        <v>44681</v>
      </c>
      <c r="D55" s="13">
        <v>44644</v>
      </c>
      <c r="E55" s="13"/>
      <c r="F55" s="13"/>
      <c r="G55" s="1">
        <f t="shared" si="0"/>
        <v>-37</v>
      </c>
      <c r="H55" s="12">
        <f t="shared" si="1"/>
        <v>-9427.6</v>
      </c>
    </row>
    <row r="56" spans="1:8" x14ac:dyDescent="0.25">
      <c r="A56" s="19" t="s">
        <v>51</v>
      </c>
      <c r="B56" s="12">
        <v>270</v>
      </c>
      <c r="C56" s="13">
        <v>44712</v>
      </c>
      <c r="D56" s="13">
        <v>44644</v>
      </c>
      <c r="E56" s="13"/>
      <c r="F56" s="13"/>
      <c r="G56" s="1">
        <f t="shared" si="0"/>
        <v>-68</v>
      </c>
      <c r="H56" s="12">
        <f t="shared" si="1"/>
        <v>-18360</v>
      </c>
    </row>
    <row r="57" spans="1:8" x14ac:dyDescent="0.25">
      <c r="A57" s="19" t="s">
        <v>51</v>
      </c>
      <c r="B57" s="12">
        <v>13.5</v>
      </c>
      <c r="C57" s="13">
        <v>44712</v>
      </c>
      <c r="D57" s="13">
        <v>44644</v>
      </c>
      <c r="E57" s="13"/>
      <c r="F57" s="13"/>
      <c r="G57" s="1">
        <f t="shared" si="0"/>
        <v>-68</v>
      </c>
      <c r="H57" s="12">
        <f t="shared" si="1"/>
        <v>-918</v>
      </c>
    </row>
    <row r="58" spans="1:8" x14ac:dyDescent="0.25">
      <c r="A58" s="19" t="s">
        <v>52</v>
      </c>
      <c r="B58" s="12">
        <v>727.22</v>
      </c>
      <c r="C58" s="13">
        <v>44681</v>
      </c>
      <c r="D58" s="13">
        <v>44644</v>
      </c>
      <c r="E58" s="13"/>
      <c r="F58" s="13"/>
      <c r="G58" s="1">
        <f t="shared" si="0"/>
        <v>-37</v>
      </c>
      <c r="H58" s="12">
        <f t="shared" si="1"/>
        <v>-26907.14</v>
      </c>
    </row>
    <row r="59" spans="1:8" x14ac:dyDescent="0.25">
      <c r="A59" s="19" t="s">
        <v>52</v>
      </c>
      <c r="B59" s="12">
        <v>154.88999999999999</v>
      </c>
      <c r="C59" s="13">
        <v>44681</v>
      </c>
      <c r="D59" s="13">
        <v>44644</v>
      </c>
      <c r="E59" s="13"/>
      <c r="F59" s="13"/>
      <c r="G59" s="1">
        <f t="shared" si="0"/>
        <v>-37</v>
      </c>
      <c r="H59" s="12">
        <f t="shared" si="1"/>
        <v>-5730.9299999999994</v>
      </c>
    </row>
    <row r="60" spans="1:8" x14ac:dyDescent="0.25">
      <c r="A60" s="19" t="s">
        <v>53</v>
      </c>
      <c r="B60" s="12">
        <v>997</v>
      </c>
      <c r="C60" s="13">
        <v>44712</v>
      </c>
      <c r="D60" s="13">
        <v>44644</v>
      </c>
      <c r="E60" s="13"/>
      <c r="F60" s="13"/>
      <c r="G60" s="1">
        <f t="shared" si="0"/>
        <v>-68</v>
      </c>
      <c r="H60" s="12">
        <f t="shared" si="1"/>
        <v>-67796</v>
      </c>
    </row>
    <row r="61" spans="1:8" x14ac:dyDescent="0.25">
      <c r="A61" s="19" t="s">
        <v>53</v>
      </c>
      <c r="B61" s="12">
        <v>219.34</v>
      </c>
      <c r="C61" s="13">
        <v>44712</v>
      </c>
      <c r="D61" s="13">
        <v>44644</v>
      </c>
      <c r="E61" s="13"/>
      <c r="F61" s="13"/>
      <c r="G61" s="1">
        <f t="shared" si="0"/>
        <v>-68</v>
      </c>
      <c r="H61" s="12">
        <f t="shared" si="1"/>
        <v>-14915.12</v>
      </c>
    </row>
    <row r="62" spans="1:8" x14ac:dyDescent="0.25">
      <c r="A62" s="19" t="s">
        <v>54</v>
      </c>
      <c r="B62" s="12">
        <v>330</v>
      </c>
      <c r="C62" s="13">
        <v>44662</v>
      </c>
      <c r="D62" s="13">
        <v>44644</v>
      </c>
      <c r="E62" s="13"/>
      <c r="F62" s="13"/>
      <c r="G62" s="1">
        <f t="shared" si="0"/>
        <v>-18</v>
      </c>
      <c r="H62" s="12">
        <f t="shared" si="1"/>
        <v>-5940</v>
      </c>
    </row>
    <row r="63" spans="1:8" x14ac:dyDescent="0.25">
      <c r="A63" s="19" t="s">
        <v>54</v>
      </c>
      <c r="B63" s="12">
        <v>72.599999999999994</v>
      </c>
      <c r="C63" s="13">
        <v>44662</v>
      </c>
      <c r="D63" s="13">
        <v>44644</v>
      </c>
      <c r="E63" s="13"/>
      <c r="F63" s="13"/>
      <c r="G63" s="1">
        <f t="shared" si="0"/>
        <v>-18</v>
      </c>
      <c r="H63" s="12">
        <f t="shared" si="1"/>
        <v>-1306.8</v>
      </c>
    </row>
    <row r="64" spans="1:8" x14ac:dyDescent="0.25">
      <c r="A64" s="19" t="s">
        <v>55</v>
      </c>
      <c r="B64" s="12">
        <v>499.01</v>
      </c>
      <c r="C64" s="13">
        <v>44679</v>
      </c>
      <c r="D64" s="13">
        <v>44644</v>
      </c>
      <c r="E64" s="13"/>
      <c r="F64" s="13"/>
      <c r="G64" s="1">
        <f t="shared" si="0"/>
        <v>-35</v>
      </c>
      <c r="H64" s="12">
        <f t="shared" si="1"/>
        <v>-17465.349999999999</v>
      </c>
    </row>
    <row r="65" spans="1:8" x14ac:dyDescent="0.25">
      <c r="A65" s="19" t="s">
        <v>55</v>
      </c>
      <c r="B65" s="12">
        <v>109.78</v>
      </c>
      <c r="C65" s="13">
        <v>44679</v>
      </c>
      <c r="D65" s="13">
        <v>44644</v>
      </c>
      <c r="E65" s="13"/>
      <c r="F65" s="13"/>
      <c r="G65" s="1">
        <f t="shared" si="0"/>
        <v>-35</v>
      </c>
      <c r="H65" s="12">
        <f t="shared" si="1"/>
        <v>-3842.3</v>
      </c>
    </row>
    <row r="66" spans="1:8" x14ac:dyDescent="0.25">
      <c r="A66" s="19" t="s">
        <v>56</v>
      </c>
      <c r="B66" s="12">
        <v>58.73</v>
      </c>
      <c r="C66" s="13">
        <v>44659</v>
      </c>
      <c r="D66" s="13">
        <v>44644</v>
      </c>
      <c r="E66" s="13"/>
      <c r="F66" s="13"/>
      <c r="G66" s="1">
        <f t="shared" si="0"/>
        <v>-15</v>
      </c>
      <c r="H66" s="12">
        <f t="shared" si="1"/>
        <v>-880.94999999999993</v>
      </c>
    </row>
    <row r="67" spans="1:8" x14ac:dyDescent="0.25">
      <c r="A67" s="19" t="s">
        <v>56</v>
      </c>
      <c r="B67" s="12">
        <v>11.01</v>
      </c>
      <c r="C67" s="13">
        <v>44659</v>
      </c>
      <c r="D67" s="13">
        <v>44644</v>
      </c>
      <c r="E67" s="13"/>
      <c r="F67" s="13"/>
      <c r="G67" s="1">
        <f t="shared" si="0"/>
        <v>-15</v>
      </c>
      <c r="H67" s="12">
        <f t="shared" si="1"/>
        <v>-165.15</v>
      </c>
    </row>
    <row r="68" spans="1:8" x14ac:dyDescent="0.25">
      <c r="A68" s="19" t="s">
        <v>56</v>
      </c>
      <c r="B68" s="12">
        <v>1.91</v>
      </c>
      <c r="C68" s="13">
        <v>44659</v>
      </c>
      <c r="D68" s="13">
        <v>44644</v>
      </c>
      <c r="E68" s="13"/>
      <c r="F68" s="13"/>
      <c r="G68" s="1">
        <f t="shared" si="0"/>
        <v>-15</v>
      </c>
      <c r="H68" s="12">
        <f t="shared" si="1"/>
        <v>-28.65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82711.03</v>
      </c>
      <c r="C1">
        <f>COUNTA(A4:A353)</f>
        <v>73</v>
      </c>
      <c r="G1" s="16">
        <f>IF(B1&lt;&gt;0,H1/B1,0)</f>
        <v>-9.3107827335725357</v>
      </c>
      <c r="H1" s="15">
        <f>SUM(H4:H353)</f>
        <v>-770104.43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57</v>
      </c>
      <c r="B4" s="12">
        <v>165</v>
      </c>
      <c r="C4" s="13">
        <v>44659</v>
      </c>
      <c r="D4" s="13">
        <v>44655</v>
      </c>
      <c r="E4" s="13"/>
      <c r="F4" s="13"/>
      <c r="G4" s="1">
        <f>D4-C4-(F4-E4)</f>
        <v>-4</v>
      </c>
      <c r="H4" s="12">
        <f>B4*G4</f>
        <v>-660</v>
      </c>
    </row>
    <row r="5" spans="1:8" x14ac:dyDescent="0.25">
      <c r="A5" s="19" t="s">
        <v>57</v>
      </c>
      <c r="B5" s="12">
        <v>36.299999999999997</v>
      </c>
      <c r="C5" s="13">
        <v>44659</v>
      </c>
      <c r="D5" s="13">
        <v>44655</v>
      </c>
      <c r="E5" s="13"/>
      <c r="F5" s="13"/>
      <c r="G5" s="1">
        <f t="shared" ref="G5:G68" si="0">D5-C5-(F5-E5)</f>
        <v>-4</v>
      </c>
      <c r="H5" s="12">
        <f t="shared" ref="H5:H68" si="1">B5*G5</f>
        <v>-145.19999999999999</v>
      </c>
    </row>
    <row r="6" spans="1:8" x14ac:dyDescent="0.25">
      <c r="A6" s="19" t="s">
        <v>58</v>
      </c>
      <c r="B6" s="12">
        <v>48.07</v>
      </c>
      <c r="C6" s="13">
        <v>44651</v>
      </c>
      <c r="D6" s="13">
        <v>44655</v>
      </c>
      <c r="E6" s="13"/>
      <c r="F6" s="13"/>
      <c r="G6" s="1">
        <f t="shared" si="0"/>
        <v>4</v>
      </c>
      <c r="H6" s="12">
        <f t="shared" si="1"/>
        <v>192.28</v>
      </c>
    </row>
    <row r="7" spans="1:8" x14ac:dyDescent="0.25">
      <c r="A7" s="19" t="s">
        <v>58</v>
      </c>
      <c r="B7" s="12">
        <v>1.92</v>
      </c>
      <c r="C7" s="13">
        <v>44651</v>
      </c>
      <c r="D7" s="13">
        <v>44655</v>
      </c>
      <c r="E7" s="13"/>
      <c r="F7" s="13"/>
      <c r="G7" s="1">
        <f t="shared" si="0"/>
        <v>4</v>
      </c>
      <c r="H7" s="12">
        <f t="shared" si="1"/>
        <v>7.68</v>
      </c>
    </row>
    <row r="8" spans="1:8" x14ac:dyDescent="0.25">
      <c r="A8" s="19" t="s">
        <v>59</v>
      </c>
      <c r="B8" s="12">
        <v>40</v>
      </c>
      <c r="C8" s="13">
        <v>44645</v>
      </c>
      <c r="D8" s="13">
        <v>44655</v>
      </c>
      <c r="E8" s="13"/>
      <c r="F8" s="13"/>
      <c r="G8" s="1">
        <f t="shared" si="0"/>
        <v>10</v>
      </c>
      <c r="H8" s="12">
        <f t="shared" si="1"/>
        <v>400</v>
      </c>
    </row>
    <row r="9" spans="1:8" x14ac:dyDescent="0.25">
      <c r="A9" s="19" t="s">
        <v>60</v>
      </c>
      <c r="B9" s="12">
        <v>555</v>
      </c>
      <c r="C9" s="13">
        <v>44656</v>
      </c>
      <c r="D9" s="13">
        <v>44687</v>
      </c>
      <c r="E9" s="13"/>
      <c r="F9" s="13"/>
      <c r="G9" s="1">
        <f t="shared" si="0"/>
        <v>31</v>
      </c>
      <c r="H9" s="12">
        <f t="shared" si="1"/>
        <v>17205</v>
      </c>
    </row>
    <row r="10" spans="1:8" x14ac:dyDescent="0.25">
      <c r="A10" s="19" t="s">
        <v>61</v>
      </c>
      <c r="B10" s="12">
        <v>-555</v>
      </c>
      <c r="C10" s="13">
        <v>44664</v>
      </c>
      <c r="D10" s="13">
        <v>44687</v>
      </c>
      <c r="E10" s="13"/>
      <c r="F10" s="13"/>
      <c r="G10" s="1">
        <f t="shared" si="0"/>
        <v>23</v>
      </c>
      <c r="H10" s="12">
        <f t="shared" si="1"/>
        <v>-12765</v>
      </c>
    </row>
    <row r="11" spans="1:8" x14ac:dyDescent="0.25">
      <c r="A11" s="19" t="s">
        <v>62</v>
      </c>
      <c r="B11" s="12">
        <v>555</v>
      </c>
      <c r="C11" s="13">
        <v>44664</v>
      </c>
      <c r="D11" s="13">
        <v>44687</v>
      </c>
      <c r="E11" s="13"/>
      <c r="F11" s="13"/>
      <c r="G11" s="1">
        <f t="shared" si="0"/>
        <v>23</v>
      </c>
      <c r="H11" s="12">
        <f t="shared" si="1"/>
        <v>12765</v>
      </c>
    </row>
    <row r="12" spans="1:8" x14ac:dyDescent="0.25">
      <c r="A12" s="19" t="s">
        <v>62</v>
      </c>
      <c r="B12" s="12">
        <v>122.1</v>
      </c>
      <c r="C12" s="13">
        <v>44664</v>
      </c>
      <c r="D12" s="13">
        <v>44687</v>
      </c>
      <c r="E12" s="13"/>
      <c r="F12" s="13"/>
      <c r="G12" s="1">
        <f t="shared" si="0"/>
        <v>23</v>
      </c>
      <c r="H12" s="12">
        <f t="shared" si="1"/>
        <v>2808.2999999999997</v>
      </c>
    </row>
    <row r="13" spans="1:8" x14ac:dyDescent="0.25">
      <c r="A13" s="19" t="s">
        <v>63</v>
      </c>
      <c r="B13" s="12">
        <v>80</v>
      </c>
      <c r="C13" s="13">
        <v>44681</v>
      </c>
      <c r="D13" s="13">
        <v>44687</v>
      </c>
      <c r="E13" s="13"/>
      <c r="F13" s="13"/>
      <c r="G13" s="1">
        <f t="shared" si="0"/>
        <v>6</v>
      </c>
      <c r="H13" s="12">
        <f t="shared" si="1"/>
        <v>480</v>
      </c>
    </row>
    <row r="14" spans="1:8" x14ac:dyDescent="0.25">
      <c r="A14" s="19" t="s">
        <v>63</v>
      </c>
      <c r="B14" s="12">
        <v>4</v>
      </c>
      <c r="C14" s="13">
        <v>44681</v>
      </c>
      <c r="D14" s="13">
        <v>44687</v>
      </c>
      <c r="E14" s="13"/>
      <c r="F14" s="13"/>
      <c r="G14" s="1">
        <f t="shared" si="0"/>
        <v>6</v>
      </c>
      <c r="H14" s="12">
        <f t="shared" si="1"/>
        <v>24</v>
      </c>
    </row>
    <row r="15" spans="1:8" x14ac:dyDescent="0.25">
      <c r="A15" s="19" t="s">
        <v>64</v>
      </c>
      <c r="B15" s="12">
        <v>90</v>
      </c>
      <c r="C15" s="13">
        <v>44686</v>
      </c>
      <c r="D15" s="13">
        <v>44687</v>
      </c>
      <c r="E15" s="13"/>
      <c r="F15" s="13"/>
      <c r="G15" s="1">
        <f t="shared" si="0"/>
        <v>1</v>
      </c>
      <c r="H15" s="12">
        <f t="shared" si="1"/>
        <v>90</v>
      </c>
    </row>
    <row r="16" spans="1:8" x14ac:dyDescent="0.25">
      <c r="A16" s="19" t="s">
        <v>65</v>
      </c>
      <c r="B16" s="12">
        <v>364.9</v>
      </c>
      <c r="C16" s="13">
        <v>44712</v>
      </c>
      <c r="D16" s="13">
        <v>44687</v>
      </c>
      <c r="E16" s="13"/>
      <c r="F16" s="13"/>
      <c r="G16" s="1">
        <f t="shared" si="0"/>
        <v>-25</v>
      </c>
      <c r="H16" s="12">
        <f t="shared" si="1"/>
        <v>-9122.5</v>
      </c>
    </row>
    <row r="17" spans="1:8" x14ac:dyDescent="0.25">
      <c r="A17" s="19" t="s">
        <v>65</v>
      </c>
      <c r="B17" s="12">
        <v>80.28</v>
      </c>
      <c r="C17" s="13">
        <v>44712</v>
      </c>
      <c r="D17" s="13">
        <v>44687</v>
      </c>
      <c r="E17" s="13"/>
      <c r="F17" s="13"/>
      <c r="G17" s="1">
        <f t="shared" si="0"/>
        <v>-25</v>
      </c>
      <c r="H17" s="12">
        <f t="shared" si="1"/>
        <v>-2007</v>
      </c>
    </row>
    <row r="18" spans="1:8" x14ac:dyDescent="0.25">
      <c r="A18" s="19" t="s">
        <v>66</v>
      </c>
      <c r="B18" s="12">
        <v>307.36</v>
      </c>
      <c r="C18" s="13">
        <v>44712</v>
      </c>
      <c r="D18" s="13">
        <v>44687</v>
      </c>
      <c r="E18" s="13"/>
      <c r="F18" s="13"/>
      <c r="G18" s="1">
        <f t="shared" si="0"/>
        <v>-25</v>
      </c>
      <c r="H18" s="12">
        <f t="shared" si="1"/>
        <v>-7684</v>
      </c>
    </row>
    <row r="19" spans="1:8" x14ac:dyDescent="0.25">
      <c r="A19" s="19" t="s">
        <v>66</v>
      </c>
      <c r="B19" s="12">
        <v>67.62</v>
      </c>
      <c r="C19" s="13">
        <v>44712</v>
      </c>
      <c r="D19" s="13">
        <v>44687</v>
      </c>
      <c r="E19" s="13"/>
      <c r="F19" s="13"/>
      <c r="G19" s="1">
        <f t="shared" si="0"/>
        <v>-25</v>
      </c>
      <c r="H19" s="12">
        <f t="shared" si="1"/>
        <v>-1690.5</v>
      </c>
    </row>
    <row r="20" spans="1:8" x14ac:dyDescent="0.25">
      <c r="A20" s="19" t="s">
        <v>67</v>
      </c>
      <c r="B20" s="12">
        <v>80</v>
      </c>
      <c r="C20" s="13">
        <v>44687</v>
      </c>
      <c r="D20" s="13">
        <v>44687</v>
      </c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 t="s">
        <v>68</v>
      </c>
      <c r="B21" s="12">
        <v>234</v>
      </c>
      <c r="C21" s="13">
        <v>44703</v>
      </c>
      <c r="D21" s="13">
        <v>44687</v>
      </c>
      <c r="E21" s="13"/>
      <c r="F21" s="13"/>
      <c r="G21" s="1">
        <f t="shared" si="0"/>
        <v>-16</v>
      </c>
      <c r="H21" s="12">
        <f t="shared" si="1"/>
        <v>-3744</v>
      </c>
    </row>
    <row r="22" spans="1:8" x14ac:dyDescent="0.25">
      <c r="A22" s="19" t="s">
        <v>68</v>
      </c>
      <c r="B22" s="12">
        <v>66</v>
      </c>
      <c r="C22" s="13">
        <v>44703</v>
      </c>
      <c r="D22" s="13">
        <v>44687</v>
      </c>
      <c r="E22" s="13"/>
      <c r="F22" s="13"/>
      <c r="G22" s="1">
        <f t="shared" si="0"/>
        <v>-16</v>
      </c>
      <c r="H22" s="12">
        <f t="shared" si="1"/>
        <v>-1056</v>
      </c>
    </row>
    <row r="23" spans="1:8" x14ac:dyDescent="0.25">
      <c r="A23" s="19" t="s">
        <v>69</v>
      </c>
      <c r="B23" s="12">
        <v>565</v>
      </c>
      <c r="C23" s="13">
        <v>44708</v>
      </c>
      <c r="D23" s="13">
        <v>44687</v>
      </c>
      <c r="E23" s="13"/>
      <c r="F23" s="13"/>
      <c r="G23" s="1">
        <f t="shared" si="0"/>
        <v>-21</v>
      </c>
      <c r="H23" s="12">
        <f t="shared" si="1"/>
        <v>-11865</v>
      </c>
    </row>
    <row r="24" spans="1:8" x14ac:dyDescent="0.25">
      <c r="A24" s="19" t="s">
        <v>69</v>
      </c>
      <c r="B24" s="12">
        <v>124.3</v>
      </c>
      <c r="C24" s="13">
        <v>44708</v>
      </c>
      <c r="D24" s="13">
        <v>44687</v>
      </c>
      <c r="E24" s="13"/>
      <c r="F24" s="13"/>
      <c r="G24" s="1">
        <f t="shared" si="0"/>
        <v>-21</v>
      </c>
      <c r="H24" s="12">
        <f t="shared" si="1"/>
        <v>-2610.2999999999997</v>
      </c>
    </row>
    <row r="25" spans="1:8" x14ac:dyDescent="0.25">
      <c r="A25" s="19" t="s">
        <v>70</v>
      </c>
      <c r="B25" s="12">
        <v>500</v>
      </c>
      <c r="C25" s="13">
        <v>44696</v>
      </c>
      <c r="D25" s="13">
        <v>44687</v>
      </c>
      <c r="E25" s="13"/>
      <c r="F25" s="13"/>
      <c r="G25" s="1">
        <f t="shared" si="0"/>
        <v>-9</v>
      </c>
      <c r="H25" s="12">
        <f t="shared" si="1"/>
        <v>-4500</v>
      </c>
    </row>
    <row r="26" spans="1:8" x14ac:dyDescent="0.25">
      <c r="A26" s="19" t="s">
        <v>70</v>
      </c>
      <c r="B26" s="12">
        <v>110</v>
      </c>
      <c r="C26" s="13">
        <v>44696</v>
      </c>
      <c r="D26" s="13">
        <v>44687</v>
      </c>
      <c r="E26" s="13"/>
      <c r="F26" s="13"/>
      <c r="G26" s="1">
        <f t="shared" si="0"/>
        <v>-9</v>
      </c>
      <c r="H26" s="12">
        <f t="shared" si="1"/>
        <v>-990</v>
      </c>
    </row>
    <row r="27" spans="1:8" x14ac:dyDescent="0.25">
      <c r="A27" s="19" t="s">
        <v>71</v>
      </c>
      <c r="B27" s="12">
        <v>2494</v>
      </c>
      <c r="C27" s="13">
        <v>44692</v>
      </c>
      <c r="D27" s="13">
        <v>44687</v>
      </c>
      <c r="E27" s="13"/>
      <c r="F27" s="13"/>
      <c r="G27" s="1">
        <f t="shared" si="0"/>
        <v>-5</v>
      </c>
      <c r="H27" s="12">
        <f t="shared" si="1"/>
        <v>-12470</v>
      </c>
    </row>
    <row r="28" spans="1:8" x14ac:dyDescent="0.25">
      <c r="A28" s="19" t="s">
        <v>71</v>
      </c>
      <c r="B28" s="12">
        <v>548.67999999999995</v>
      </c>
      <c r="C28" s="13">
        <v>44692</v>
      </c>
      <c r="D28" s="13">
        <v>44687</v>
      </c>
      <c r="E28" s="13"/>
      <c r="F28" s="13"/>
      <c r="G28" s="1">
        <f t="shared" si="0"/>
        <v>-5</v>
      </c>
      <c r="H28" s="12">
        <f t="shared" si="1"/>
        <v>-2743.3999999999996</v>
      </c>
    </row>
    <row r="29" spans="1:8" x14ac:dyDescent="0.25">
      <c r="A29" s="19" t="s">
        <v>72</v>
      </c>
      <c r="B29" s="12">
        <v>76</v>
      </c>
      <c r="C29" s="13">
        <v>44693</v>
      </c>
      <c r="D29" s="13">
        <v>44690</v>
      </c>
      <c r="E29" s="13"/>
      <c r="F29" s="13"/>
      <c r="G29" s="1">
        <f t="shared" si="0"/>
        <v>-3</v>
      </c>
      <c r="H29" s="12">
        <f t="shared" si="1"/>
        <v>-228</v>
      </c>
    </row>
    <row r="30" spans="1:8" x14ac:dyDescent="0.25">
      <c r="A30" s="19" t="s">
        <v>72</v>
      </c>
      <c r="B30" s="12">
        <v>14.52</v>
      </c>
      <c r="C30" s="13">
        <v>44693</v>
      </c>
      <c r="D30" s="13">
        <v>44690</v>
      </c>
      <c r="E30" s="13"/>
      <c r="F30" s="13"/>
      <c r="G30" s="1">
        <f t="shared" si="0"/>
        <v>-3</v>
      </c>
      <c r="H30" s="12">
        <f t="shared" si="1"/>
        <v>-43.56</v>
      </c>
    </row>
    <row r="31" spans="1:8" x14ac:dyDescent="0.25">
      <c r="A31" s="19" t="s">
        <v>73</v>
      </c>
      <c r="B31" s="12">
        <v>62.34</v>
      </c>
      <c r="C31" s="13">
        <v>44693</v>
      </c>
      <c r="D31" s="13">
        <v>44690</v>
      </c>
      <c r="E31" s="13"/>
      <c r="F31" s="13"/>
      <c r="G31" s="1">
        <f t="shared" si="0"/>
        <v>-3</v>
      </c>
      <c r="H31" s="12">
        <f t="shared" si="1"/>
        <v>-187.02</v>
      </c>
    </row>
    <row r="32" spans="1:8" x14ac:dyDescent="0.25">
      <c r="A32" s="19" t="s">
        <v>74</v>
      </c>
      <c r="B32" s="12">
        <v>644</v>
      </c>
      <c r="C32" s="13">
        <v>44712</v>
      </c>
      <c r="D32" s="13">
        <v>44690</v>
      </c>
      <c r="E32" s="13"/>
      <c r="F32" s="13"/>
      <c r="G32" s="1">
        <f t="shared" si="0"/>
        <v>-22</v>
      </c>
      <c r="H32" s="12">
        <f t="shared" si="1"/>
        <v>-14168</v>
      </c>
    </row>
    <row r="33" spans="1:8" x14ac:dyDescent="0.25">
      <c r="A33" s="19" t="s">
        <v>75</v>
      </c>
      <c r="B33" s="12">
        <v>150</v>
      </c>
      <c r="C33" s="13">
        <v>44702</v>
      </c>
      <c r="D33" s="13">
        <v>44690</v>
      </c>
      <c r="E33" s="13"/>
      <c r="F33" s="13"/>
      <c r="G33" s="1">
        <f t="shared" si="0"/>
        <v>-12</v>
      </c>
      <c r="H33" s="12">
        <f t="shared" si="1"/>
        <v>-1800</v>
      </c>
    </row>
    <row r="34" spans="1:8" x14ac:dyDescent="0.25">
      <c r="A34" s="19" t="s">
        <v>75</v>
      </c>
      <c r="B34" s="12">
        <v>33</v>
      </c>
      <c r="C34" s="13">
        <v>44702</v>
      </c>
      <c r="D34" s="13">
        <v>44690</v>
      </c>
      <c r="E34" s="13"/>
      <c r="F34" s="13"/>
      <c r="G34" s="1">
        <f t="shared" si="0"/>
        <v>-12</v>
      </c>
      <c r="H34" s="12">
        <f t="shared" si="1"/>
        <v>-396</v>
      </c>
    </row>
    <row r="35" spans="1:8" x14ac:dyDescent="0.25">
      <c r="A35" s="19" t="s">
        <v>76</v>
      </c>
      <c r="B35" s="12">
        <v>68.599999999999994</v>
      </c>
      <c r="C35" s="13">
        <v>44714</v>
      </c>
      <c r="D35" s="13">
        <v>44691</v>
      </c>
      <c r="E35" s="13"/>
      <c r="F35" s="13"/>
      <c r="G35" s="1">
        <f t="shared" si="0"/>
        <v>-23</v>
      </c>
      <c r="H35" s="12">
        <f t="shared" si="1"/>
        <v>-1577.8</v>
      </c>
    </row>
    <row r="36" spans="1:8" x14ac:dyDescent="0.25">
      <c r="A36" s="19" t="s">
        <v>77</v>
      </c>
      <c r="B36" s="12">
        <v>230</v>
      </c>
      <c r="C36" s="13">
        <v>44708</v>
      </c>
      <c r="D36" s="13">
        <v>44691</v>
      </c>
      <c r="E36" s="13"/>
      <c r="F36" s="13"/>
      <c r="G36" s="1">
        <f t="shared" si="0"/>
        <v>-17</v>
      </c>
      <c r="H36" s="12">
        <f t="shared" si="1"/>
        <v>-3910</v>
      </c>
    </row>
    <row r="37" spans="1:8" x14ac:dyDescent="0.25">
      <c r="A37" s="19" t="s">
        <v>77</v>
      </c>
      <c r="B37" s="12">
        <v>50.6</v>
      </c>
      <c r="C37" s="13">
        <v>44708</v>
      </c>
      <c r="D37" s="13">
        <v>44691</v>
      </c>
      <c r="E37" s="13"/>
      <c r="F37" s="13"/>
      <c r="G37" s="1">
        <f t="shared" si="0"/>
        <v>-17</v>
      </c>
      <c r="H37" s="12">
        <f t="shared" si="1"/>
        <v>-860.2</v>
      </c>
    </row>
    <row r="38" spans="1:8" x14ac:dyDescent="0.25">
      <c r="A38" s="19" t="s">
        <v>78</v>
      </c>
      <c r="B38" s="12">
        <v>114.29</v>
      </c>
      <c r="C38" s="13">
        <v>44707</v>
      </c>
      <c r="D38" s="13">
        <v>44691</v>
      </c>
      <c r="E38" s="13"/>
      <c r="F38" s="13"/>
      <c r="G38" s="1">
        <f t="shared" si="0"/>
        <v>-16</v>
      </c>
      <c r="H38" s="12">
        <f t="shared" si="1"/>
        <v>-1828.64</v>
      </c>
    </row>
    <row r="39" spans="1:8" x14ac:dyDescent="0.25">
      <c r="A39" s="19" t="s">
        <v>78</v>
      </c>
      <c r="B39" s="12">
        <v>5.71</v>
      </c>
      <c r="C39" s="13">
        <v>44707</v>
      </c>
      <c r="D39" s="13">
        <v>44691</v>
      </c>
      <c r="E39" s="13"/>
      <c r="F39" s="13"/>
      <c r="G39" s="1">
        <f t="shared" si="0"/>
        <v>-16</v>
      </c>
      <c r="H39" s="12">
        <f t="shared" si="1"/>
        <v>-91.36</v>
      </c>
    </row>
    <row r="40" spans="1:8" x14ac:dyDescent="0.25">
      <c r="A40" s="19" t="s">
        <v>79</v>
      </c>
      <c r="B40" s="12">
        <v>62.3</v>
      </c>
      <c r="C40" s="13">
        <v>44712</v>
      </c>
      <c r="D40" s="13">
        <v>44698</v>
      </c>
      <c r="E40" s="13"/>
      <c r="F40" s="13"/>
      <c r="G40" s="1">
        <f t="shared" si="0"/>
        <v>-14</v>
      </c>
      <c r="H40" s="12">
        <f t="shared" si="1"/>
        <v>-872.19999999999993</v>
      </c>
    </row>
    <row r="41" spans="1:8" x14ac:dyDescent="0.25">
      <c r="A41" s="19" t="s">
        <v>79</v>
      </c>
      <c r="B41" s="12">
        <v>13.71</v>
      </c>
      <c r="C41" s="13">
        <v>44712</v>
      </c>
      <c r="D41" s="13">
        <v>44698</v>
      </c>
      <c r="E41" s="13"/>
      <c r="F41" s="13"/>
      <c r="G41" s="1">
        <f t="shared" si="0"/>
        <v>-14</v>
      </c>
      <c r="H41" s="12">
        <f t="shared" si="1"/>
        <v>-191.94</v>
      </c>
    </row>
    <row r="42" spans="1:8" x14ac:dyDescent="0.25">
      <c r="A42" s="19" t="s">
        <v>80</v>
      </c>
      <c r="B42" s="12">
        <v>178.69</v>
      </c>
      <c r="C42" s="13">
        <v>44742</v>
      </c>
      <c r="D42" s="13">
        <v>44698</v>
      </c>
      <c r="E42" s="13"/>
      <c r="F42" s="13"/>
      <c r="G42" s="1">
        <f t="shared" si="0"/>
        <v>-44</v>
      </c>
      <c r="H42" s="12">
        <f t="shared" si="1"/>
        <v>-7862.36</v>
      </c>
    </row>
    <row r="43" spans="1:8" x14ac:dyDescent="0.25">
      <c r="A43" s="19" t="s">
        <v>80</v>
      </c>
      <c r="B43" s="12">
        <v>39.31</v>
      </c>
      <c r="C43" s="13">
        <v>44742</v>
      </c>
      <c r="D43" s="13">
        <v>44698</v>
      </c>
      <c r="E43" s="13"/>
      <c r="F43" s="13"/>
      <c r="G43" s="1">
        <f t="shared" si="0"/>
        <v>-44</v>
      </c>
      <c r="H43" s="12">
        <f t="shared" si="1"/>
        <v>-1729.64</v>
      </c>
    </row>
    <row r="44" spans="1:8" x14ac:dyDescent="0.25">
      <c r="A44" s="19" t="s">
        <v>81</v>
      </c>
      <c r="B44" s="12">
        <v>701.13</v>
      </c>
      <c r="C44" s="13">
        <v>44742</v>
      </c>
      <c r="D44" s="13">
        <v>44699</v>
      </c>
      <c r="E44" s="13"/>
      <c r="F44" s="13"/>
      <c r="G44" s="1">
        <f t="shared" si="0"/>
        <v>-43</v>
      </c>
      <c r="H44" s="12">
        <f t="shared" si="1"/>
        <v>-30148.59</v>
      </c>
    </row>
    <row r="45" spans="1:8" x14ac:dyDescent="0.25">
      <c r="A45" s="19" t="s">
        <v>81</v>
      </c>
      <c r="B45" s="12">
        <v>154.25</v>
      </c>
      <c r="C45" s="13">
        <v>44742</v>
      </c>
      <c r="D45" s="13">
        <v>44699</v>
      </c>
      <c r="E45" s="13"/>
      <c r="F45" s="13"/>
      <c r="G45" s="1">
        <f t="shared" si="0"/>
        <v>-43</v>
      </c>
      <c r="H45" s="12">
        <f t="shared" si="1"/>
        <v>-6632.75</v>
      </c>
    </row>
    <row r="46" spans="1:8" x14ac:dyDescent="0.25">
      <c r="A46" s="19" t="s">
        <v>82</v>
      </c>
      <c r="B46" s="12">
        <v>184</v>
      </c>
      <c r="C46" s="13">
        <v>44716</v>
      </c>
      <c r="D46" s="13">
        <v>44699</v>
      </c>
      <c r="E46" s="13"/>
      <c r="F46" s="13"/>
      <c r="G46" s="1">
        <f t="shared" si="0"/>
        <v>-17</v>
      </c>
      <c r="H46" s="12">
        <f t="shared" si="1"/>
        <v>-3128</v>
      </c>
    </row>
    <row r="47" spans="1:8" x14ac:dyDescent="0.25">
      <c r="A47" s="19" t="s">
        <v>82</v>
      </c>
      <c r="B47" s="12">
        <v>40.479999999999997</v>
      </c>
      <c r="C47" s="13">
        <v>44716</v>
      </c>
      <c r="D47" s="13">
        <v>44699</v>
      </c>
      <c r="E47" s="13"/>
      <c r="F47" s="13"/>
      <c r="G47" s="1">
        <f t="shared" si="0"/>
        <v>-17</v>
      </c>
      <c r="H47" s="12">
        <f t="shared" si="1"/>
        <v>-688.16</v>
      </c>
    </row>
    <row r="48" spans="1:8" x14ac:dyDescent="0.25">
      <c r="A48" s="19" t="s">
        <v>83</v>
      </c>
      <c r="B48" s="12">
        <v>238.45</v>
      </c>
      <c r="C48" s="13">
        <v>44717</v>
      </c>
      <c r="D48" s="13">
        <v>44699</v>
      </c>
      <c r="E48" s="13"/>
      <c r="F48" s="13"/>
      <c r="G48" s="1">
        <f t="shared" si="0"/>
        <v>-18</v>
      </c>
      <c r="H48" s="12">
        <f t="shared" si="1"/>
        <v>-4292.0999999999995</v>
      </c>
    </row>
    <row r="49" spans="1:8" x14ac:dyDescent="0.25">
      <c r="A49" s="19" t="s">
        <v>83</v>
      </c>
      <c r="B49" s="12">
        <v>52.46</v>
      </c>
      <c r="C49" s="13">
        <v>44717</v>
      </c>
      <c r="D49" s="13">
        <v>44699</v>
      </c>
      <c r="E49" s="13"/>
      <c r="F49" s="13"/>
      <c r="G49" s="1">
        <f t="shared" si="0"/>
        <v>-18</v>
      </c>
      <c r="H49" s="12">
        <f t="shared" si="1"/>
        <v>-944.28</v>
      </c>
    </row>
    <row r="50" spans="1:8" x14ac:dyDescent="0.25">
      <c r="A50" s="19" t="s">
        <v>84</v>
      </c>
      <c r="B50" s="12">
        <v>1021</v>
      </c>
      <c r="C50" s="13">
        <v>44725</v>
      </c>
      <c r="D50" s="13">
        <v>44699</v>
      </c>
      <c r="E50" s="13"/>
      <c r="F50" s="13"/>
      <c r="G50" s="1">
        <f t="shared" si="0"/>
        <v>-26</v>
      </c>
      <c r="H50" s="12">
        <f t="shared" si="1"/>
        <v>-26546</v>
      </c>
    </row>
    <row r="51" spans="1:8" x14ac:dyDescent="0.25">
      <c r="A51" s="19" t="s">
        <v>84</v>
      </c>
      <c r="B51" s="12">
        <v>224.62</v>
      </c>
      <c r="C51" s="13">
        <v>44725</v>
      </c>
      <c r="D51" s="13">
        <v>44699</v>
      </c>
      <c r="E51" s="13"/>
      <c r="F51" s="13"/>
      <c r="G51" s="1">
        <f t="shared" si="0"/>
        <v>-26</v>
      </c>
      <c r="H51" s="12">
        <f t="shared" si="1"/>
        <v>-5840.12</v>
      </c>
    </row>
    <row r="52" spans="1:8" x14ac:dyDescent="0.25">
      <c r="A52" s="19" t="s">
        <v>85</v>
      </c>
      <c r="B52" s="12">
        <v>471.2</v>
      </c>
      <c r="C52" s="13">
        <v>44718</v>
      </c>
      <c r="D52" s="13">
        <v>44699</v>
      </c>
      <c r="E52" s="13"/>
      <c r="F52" s="13"/>
      <c r="G52" s="1">
        <f t="shared" si="0"/>
        <v>-19</v>
      </c>
      <c r="H52" s="12">
        <f t="shared" si="1"/>
        <v>-8952.7999999999993</v>
      </c>
    </row>
    <row r="53" spans="1:8" x14ac:dyDescent="0.25">
      <c r="A53" s="19" t="s">
        <v>85</v>
      </c>
      <c r="B53" s="12">
        <v>74.069999999999993</v>
      </c>
      <c r="C53" s="13">
        <v>44718</v>
      </c>
      <c r="D53" s="13">
        <v>44699</v>
      </c>
      <c r="E53" s="13"/>
      <c r="F53" s="13"/>
      <c r="G53" s="1">
        <f t="shared" si="0"/>
        <v>-19</v>
      </c>
      <c r="H53" s="12">
        <f t="shared" si="1"/>
        <v>-1407.33</v>
      </c>
    </row>
    <row r="54" spans="1:8" x14ac:dyDescent="0.25">
      <c r="A54" s="19" t="s">
        <v>86</v>
      </c>
      <c r="B54" s="12">
        <v>3100</v>
      </c>
      <c r="C54" s="13">
        <v>44742</v>
      </c>
      <c r="D54" s="13">
        <v>44718</v>
      </c>
      <c r="E54" s="13"/>
      <c r="F54" s="13"/>
      <c r="G54" s="1">
        <f t="shared" si="0"/>
        <v>-24</v>
      </c>
      <c r="H54" s="12">
        <f t="shared" si="1"/>
        <v>-74400</v>
      </c>
    </row>
    <row r="55" spans="1:8" x14ac:dyDescent="0.25">
      <c r="A55" s="19" t="s">
        <v>86</v>
      </c>
      <c r="B55" s="12">
        <v>682</v>
      </c>
      <c r="C55" s="13">
        <v>44742</v>
      </c>
      <c r="D55" s="13">
        <v>44718</v>
      </c>
      <c r="E55" s="13"/>
      <c r="F55" s="13"/>
      <c r="G55" s="1">
        <f t="shared" si="0"/>
        <v>-24</v>
      </c>
      <c r="H55" s="12">
        <f t="shared" si="1"/>
        <v>-16368</v>
      </c>
    </row>
    <row r="56" spans="1:8" x14ac:dyDescent="0.25">
      <c r="A56" s="19" t="s">
        <v>87</v>
      </c>
      <c r="B56" s="12">
        <v>618.17999999999995</v>
      </c>
      <c r="C56" s="13">
        <v>44728</v>
      </c>
      <c r="D56" s="13">
        <v>44718</v>
      </c>
      <c r="E56" s="13"/>
      <c r="F56" s="13"/>
      <c r="G56" s="1">
        <f t="shared" si="0"/>
        <v>-10</v>
      </c>
      <c r="H56" s="12">
        <f t="shared" si="1"/>
        <v>-6181.7999999999993</v>
      </c>
    </row>
    <row r="57" spans="1:8" x14ac:dyDescent="0.25">
      <c r="A57" s="19" t="s">
        <v>87</v>
      </c>
      <c r="B57" s="12">
        <v>61.82</v>
      </c>
      <c r="C57" s="13">
        <v>44728</v>
      </c>
      <c r="D57" s="13">
        <v>44718</v>
      </c>
      <c r="E57" s="13"/>
      <c r="F57" s="13"/>
      <c r="G57" s="1">
        <f t="shared" si="0"/>
        <v>-10</v>
      </c>
      <c r="H57" s="12">
        <f t="shared" si="1"/>
        <v>-618.20000000000005</v>
      </c>
    </row>
    <row r="58" spans="1:8" x14ac:dyDescent="0.25">
      <c r="A58" s="19" t="s">
        <v>88</v>
      </c>
      <c r="B58" s="12">
        <v>636.36</v>
      </c>
      <c r="C58" s="13">
        <v>44735</v>
      </c>
      <c r="D58" s="13">
        <v>44718</v>
      </c>
      <c r="E58" s="13"/>
      <c r="F58" s="13"/>
      <c r="G58" s="1">
        <f t="shared" si="0"/>
        <v>-17</v>
      </c>
      <c r="H58" s="12">
        <f t="shared" si="1"/>
        <v>-10818.12</v>
      </c>
    </row>
    <row r="59" spans="1:8" x14ac:dyDescent="0.25">
      <c r="A59" s="19" t="s">
        <v>89</v>
      </c>
      <c r="B59" s="12">
        <v>129.5</v>
      </c>
      <c r="C59" s="13">
        <v>44734</v>
      </c>
      <c r="D59" s="13">
        <v>44718</v>
      </c>
      <c r="E59" s="13"/>
      <c r="F59" s="13"/>
      <c r="G59" s="1">
        <f t="shared" si="0"/>
        <v>-16</v>
      </c>
      <c r="H59" s="12">
        <f t="shared" si="1"/>
        <v>-2072</v>
      </c>
    </row>
    <row r="60" spans="1:8" x14ac:dyDescent="0.25">
      <c r="A60" s="19" t="s">
        <v>90</v>
      </c>
      <c r="B60" s="12">
        <v>222</v>
      </c>
      <c r="C60" s="13">
        <v>44734</v>
      </c>
      <c r="D60" s="13">
        <v>44718</v>
      </c>
      <c r="E60" s="13"/>
      <c r="F60" s="13"/>
      <c r="G60" s="1">
        <f t="shared" si="0"/>
        <v>-16</v>
      </c>
      <c r="H60" s="12">
        <f t="shared" si="1"/>
        <v>-3552</v>
      </c>
    </row>
    <row r="61" spans="1:8" x14ac:dyDescent="0.25">
      <c r="A61" s="19" t="s">
        <v>91</v>
      </c>
      <c r="B61" s="12">
        <v>198</v>
      </c>
      <c r="C61" s="13">
        <v>44737</v>
      </c>
      <c r="D61" s="13">
        <v>44718</v>
      </c>
      <c r="E61" s="13"/>
      <c r="F61" s="13"/>
      <c r="G61" s="1">
        <f t="shared" si="0"/>
        <v>-19</v>
      </c>
      <c r="H61" s="12">
        <f t="shared" si="1"/>
        <v>-3762</v>
      </c>
    </row>
    <row r="62" spans="1:8" x14ac:dyDescent="0.25">
      <c r="A62" s="19" t="s">
        <v>92</v>
      </c>
      <c r="B62" s="12">
        <v>112</v>
      </c>
      <c r="C62" s="13">
        <v>44737</v>
      </c>
      <c r="D62" s="13">
        <v>44718</v>
      </c>
      <c r="E62" s="13"/>
      <c r="F62" s="13"/>
      <c r="G62" s="1">
        <f t="shared" si="0"/>
        <v>-19</v>
      </c>
      <c r="H62" s="12">
        <f t="shared" si="1"/>
        <v>-2128</v>
      </c>
    </row>
    <row r="63" spans="1:8" x14ac:dyDescent="0.25">
      <c r="A63" s="19" t="s">
        <v>93</v>
      </c>
      <c r="B63" s="12">
        <v>800</v>
      </c>
      <c r="C63" s="13">
        <v>44742</v>
      </c>
      <c r="D63" s="13">
        <v>44718</v>
      </c>
      <c r="E63" s="13"/>
      <c r="F63" s="13"/>
      <c r="G63" s="1">
        <f t="shared" si="0"/>
        <v>-24</v>
      </c>
      <c r="H63" s="12">
        <f t="shared" si="1"/>
        <v>-19200</v>
      </c>
    </row>
    <row r="64" spans="1:8" x14ac:dyDescent="0.25">
      <c r="A64" s="19" t="s">
        <v>94</v>
      </c>
      <c r="B64" s="12">
        <v>490</v>
      </c>
      <c r="C64" s="13">
        <v>44742</v>
      </c>
      <c r="D64" s="13">
        <v>44718</v>
      </c>
      <c r="E64" s="13"/>
      <c r="F64" s="13"/>
      <c r="G64" s="1">
        <f t="shared" si="0"/>
        <v>-24</v>
      </c>
      <c r="H64" s="12">
        <f t="shared" si="1"/>
        <v>-11760</v>
      </c>
    </row>
    <row r="65" spans="1:8" x14ac:dyDescent="0.25">
      <c r="A65" s="19" t="s">
        <v>95</v>
      </c>
      <c r="B65" s="12">
        <v>51610</v>
      </c>
      <c r="C65" s="13">
        <v>44735</v>
      </c>
      <c r="D65" s="13">
        <v>44728</v>
      </c>
      <c r="E65" s="13"/>
      <c r="F65" s="13"/>
      <c r="G65" s="1">
        <f t="shared" si="0"/>
        <v>-7</v>
      </c>
      <c r="H65" s="12">
        <f t="shared" si="1"/>
        <v>-361270</v>
      </c>
    </row>
    <row r="66" spans="1:8" x14ac:dyDescent="0.25">
      <c r="A66" s="19" t="s">
        <v>95</v>
      </c>
      <c r="B66" s="12">
        <v>11354.2</v>
      </c>
      <c r="C66" s="13">
        <v>44735</v>
      </c>
      <c r="D66" s="13">
        <v>44728</v>
      </c>
      <c r="E66" s="13"/>
      <c r="F66" s="13"/>
      <c r="G66" s="1">
        <f t="shared" si="0"/>
        <v>-7</v>
      </c>
      <c r="H66" s="12">
        <f t="shared" si="1"/>
        <v>-79479.400000000009</v>
      </c>
    </row>
    <row r="67" spans="1:8" x14ac:dyDescent="0.25">
      <c r="A67" s="19" t="s">
        <v>96</v>
      </c>
      <c r="B67" s="12">
        <v>303.5</v>
      </c>
      <c r="C67" s="13">
        <v>44734</v>
      </c>
      <c r="D67" s="13">
        <v>44728</v>
      </c>
      <c r="E67" s="13"/>
      <c r="F67" s="13"/>
      <c r="G67" s="1">
        <f t="shared" si="0"/>
        <v>-6</v>
      </c>
      <c r="H67" s="12">
        <f t="shared" si="1"/>
        <v>-1821</v>
      </c>
    </row>
    <row r="68" spans="1:8" x14ac:dyDescent="0.25">
      <c r="A68" s="19" t="s">
        <v>96</v>
      </c>
      <c r="B68" s="12">
        <v>66.77</v>
      </c>
      <c r="C68" s="13">
        <v>44734</v>
      </c>
      <c r="D68" s="13">
        <v>44728</v>
      </c>
      <c r="E68" s="13"/>
      <c r="F68" s="13"/>
      <c r="G68" s="1">
        <f t="shared" si="0"/>
        <v>-6</v>
      </c>
      <c r="H68" s="12">
        <f t="shared" si="1"/>
        <v>-400.62</v>
      </c>
    </row>
    <row r="69" spans="1:8" x14ac:dyDescent="0.25">
      <c r="A69" s="19" t="s">
        <v>97</v>
      </c>
      <c r="B69" s="12">
        <v>390</v>
      </c>
      <c r="C69" s="13">
        <v>44748</v>
      </c>
      <c r="D69" s="13">
        <v>44728</v>
      </c>
      <c r="E69" s="13"/>
      <c r="F69" s="13"/>
      <c r="G69" s="1">
        <f t="shared" ref="G69:G132" si="2">D69-C69-(F69-E69)</f>
        <v>-20</v>
      </c>
      <c r="H69" s="12">
        <f t="shared" ref="H69:H132" si="3">B69*G69</f>
        <v>-7800</v>
      </c>
    </row>
    <row r="70" spans="1:8" x14ac:dyDescent="0.25">
      <c r="A70" s="19" t="s">
        <v>98</v>
      </c>
      <c r="B70" s="12">
        <v>95.02</v>
      </c>
      <c r="C70" s="13">
        <v>44743</v>
      </c>
      <c r="D70" s="13">
        <v>44728</v>
      </c>
      <c r="E70" s="13"/>
      <c r="F70" s="13"/>
      <c r="G70" s="1">
        <f t="shared" si="2"/>
        <v>-15</v>
      </c>
      <c r="H70" s="12">
        <f t="shared" si="3"/>
        <v>-1425.3</v>
      </c>
    </row>
    <row r="71" spans="1:8" x14ac:dyDescent="0.25">
      <c r="A71" s="19" t="s">
        <v>98</v>
      </c>
      <c r="B71" s="12">
        <v>20.9</v>
      </c>
      <c r="C71" s="13">
        <v>44743</v>
      </c>
      <c r="D71" s="13">
        <v>44728</v>
      </c>
      <c r="E71" s="13"/>
      <c r="F71" s="13"/>
      <c r="G71" s="1">
        <f t="shared" si="2"/>
        <v>-15</v>
      </c>
      <c r="H71" s="12">
        <f t="shared" si="3"/>
        <v>-313.5</v>
      </c>
    </row>
    <row r="72" spans="1:8" x14ac:dyDescent="0.25">
      <c r="A72" s="19" t="s">
        <v>99</v>
      </c>
      <c r="B72" s="12">
        <v>50</v>
      </c>
      <c r="C72" s="13">
        <v>44712</v>
      </c>
      <c r="D72" s="13">
        <v>44728</v>
      </c>
      <c r="E72" s="13"/>
      <c r="F72" s="13"/>
      <c r="G72" s="1">
        <f t="shared" si="2"/>
        <v>16</v>
      </c>
      <c r="H72" s="12">
        <f t="shared" si="3"/>
        <v>800</v>
      </c>
    </row>
    <row r="73" spans="1:8" x14ac:dyDescent="0.25">
      <c r="A73" s="19" t="s">
        <v>99</v>
      </c>
      <c r="B73" s="12">
        <v>11</v>
      </c>
      <c r="C73" s="13">
        <v>44712</v>
      </c>
      <c r="D73" s="13">
        <v>44728</v>
      </c>
      <c r="E73" s="13"/>
      <c r="F73" s="13"/>
      <c r="G73" s="1">
        <f t="shared" si="2"/>
        <v>16</v>
      </c>
      <c r="H73" s="12">
        <f t="shared" si="3"/>
        <v>176</v>
      </c>
    </row>
    <row r="74" spans="1:8" x14ac:dyDescent="0.25">
      <c r="A74" s="19" t="s">
        <v>100</v>
      </c>
      <c r="B74" s="12">
        <v>76</v>
      </c>
      <c r="C74" s="13">
        <v>44753</v>
      </c>
      <c r="D74" s="13">
        <v>44728</v>
      </c>
      <c r="E74" s="13"/>
      <c r="F74" s="13"/>
      <c r="G74" s="1">
        <f t="shared" si="2"/>
        <v>-25</v>
      </c>
      <c r="H74" s="12">
        <f t="shared" si="3"/>
        <v>-1900</v>
      </c>
    </row>
    <row r="75" spans="1:8" x14ac:dyDescent="0.25">
      <c r="A75" s="19" t="s">
        <v>100</v>
      </c>
      <c r="B75" s="12">
        <v>14.52</v>
      </c>
      <c r="C75" s="13">
        <v>44753</v>
      </c>
      <c r="D75" s="13">
        <v>44728</v>
      </c>
      <c r="E75" s="13"/>
      <c r="F75" s="13"/>
      <c r="G75" s="1">
        <f t="shared" si="2"/>
        <v>-25</v>
      </c>
      <c r="H75" s="12">
        <f t="shared" si="3"/>
        <v>-363</v>
      </c>
    </row>
    <row r="76" spans="1:8" x14ac:dyDescent="0.25">
      <c r="A76" s="19" t="s">
        <v>93</v>
      </c>
      <c r="B76" s="12">
        <v>80</v>
      </c>
      <c r="C76" s="13">
        <v>44742</v>
      </c>
      <c r="D76" s="13">
        <v>44729</v>
      </c>
      <c r="E76" s="13"/>
      <c r="F76" s="13"/>
      <c r="G76" s="1">
        <f t="shared" si="2"/>
        <v>-13</v>
      </c>
      <c r="H76" s="12">
        <f t="shared" si="3"/>
        <v>-1040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38968.18</v>
      </c>
      <c r="C1">
        <f>COUNTA(A4:A353)</f>
        <v>44</v>
      </c>
      <c r="G1" s="16">
        <f>IF(B1&lt;&gt;0,H1/B1,0)</f>
        <v>-3.941584646755377</v>
      </c>
      <c r="H1" s="15">
        <f>SUM(H4:H353)</f>
        <v>-153596.37999999995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101</v>
      </c>
      <c r="B4" s="12">
        <v>2100</v>
      </c>
      <c r="C4" s="13">
        <v>44762</v>
      </c>
      <c r="D4" s="13">
        <v>44743</v>
      </c>
      <c r="E4" s="13"/>
      <c r="F4" s="13"/>
      <c r="G4" s="1">
        <f>D4-C4-(F4-E4)</f>
        <v>-19</v>
      </c>
      <c r="H4" s="12">
        <f>B4*G4</f>
        <v>-39900</v>
      </c>
    </row>
    <row r="5" spans="1:8" x14ac:dyDescent="0.25">
      <c r="A5" s="19" t="s">
        <v>102</v>
      </c>
      <c r="B5" s="12">
        <v>92.31</v>
      </c>
      <c r="C5" s="13">
        <v>44766</v>
      </c>
      <c r="D5" s="13">
        <v>44743</v>
      </c>
      <c r="E5" s="13"/>
      <c r="F5" s="13"/>
      <c r="G5" s="1">
        <f t="shared" ref="G5:G68" si="0">D5-C5-(F5-E5)</f>
        <v>-23</v>
      </c>
      <c r="H5" s="12">
        <f t="shared" ref="H5:H68" si="1">B5*G5</f>
        <v>-2123.13</v>
      </c>
    </row>
    <row r="6" spans="1:8" x14ac:dyDescent="0.25">
      <c r="A6" s="19" t="s">
        <v>102</v>
      </c>
      <c r="B6" s="12">
        <v>3.69</v>
      </c>
      <c r="C6" s="13">
        <v>44766</v>
      </c>
      <c r="D6" s="13">
        <v>44743</v>
      </c>
      <c r="E6" s="13"/>
      <c r="F6" s="13"/>
      <c r="G6" s="1">
        <f t="shared" si="0"/>
        <v>-23</v>
      </c>
      <c r="H6" s="12">
        <f t="shared" si="1"/>
        <v>-84.87</v>
      </c>
    </row>
    <row r="7" spans="1:8" x14ac:dyDescent="0.25">
      <c r="A7" s="19" t="s">
        <v>103</v>
      </c>
      <c r="B7" s="12">
        <v>326.39999999999998</v>
      </c>
      <c r="C7" s="13">
        <v>44736</v>
      </c>
      <c r="D7" s="13">
        <v>44743</v>
      </c>
      <c r="E7" s="13"/>
      <c r="F7" s="13"/>
      <c r="G7" s="1">
        <f t="shared" si="0"/>
        <v>7</v>
      </c>
      <c r="H7" s="12">
        <f t="shared" si="1"/>
        <v>2284.7999999999997</v>
      </c>
    </row>
    <row r="8" spans="1:8" x14ac:dyDescent="0.25">
      <c r="A8" s="19" t="s">
        <v>103</v>
      </c>
      <c r="B8" s="12">
        <v>64</v>
      </c>
      <c r="C8" s="13">
        <v>44736</v>
      </c>
      <c r="D8" s="13">
        <v>44743</v>
      </c>
      <c r="E8" s="13"/>
      <c r="F8" s="13"/>
      <c r="G8" s="1">
        <f t="shared" si="0"/>
        <v>7</v>
      </c>
      <c r="H8" s="12">
        <f t="shared" si="1"/>
        <v>448</v>
      </c>
    </row>
    <row r="9" spans="1:8" x14ac:dyDescent="0.25">
      <c r="A9" s="19" t="s">
        <v>104</v>
      </c>
      <c r="B9" s="12">
        <v>163.19999999999999</v>
      </c>
      <c r="C9" s="13">
        <v>44716</v>
      </c>
      <c r="D9" s="13">
        <v>44743</v>
      </c>
      <c r="E9" s="13"/>
      <c r="F9" s="13"/>
      <c r="G9" s="1">
        <f t="shared" si="0"/>
        <v>27</v>
      </c>
      <c r="H9" s="12">
        <f t="shared" si="1"/>
        <v>4406.3999999999996</v>
      </c>
    </row>
    <row r="10" spans="1:8" x14ac:dyDescent="0.25">
      <c r="A10" s="19" t="s">
        <v>104</v>
      </c>
      <c r="B10" s="12">
        <v>32</v>
      </c>
      <c r="C10" s="13">
        <v>44716</v>
      </c>
      <c r="D10" s="13">
        <v>44743</v>
      </c>
      <c r="E10" s="13"/>
      <c r="F10" s="13"/>
      <c r="G10" s="1">
        <f t="shared" si="0"/>
        <v>27</v>
      </c>
      <c r="H10" s="12">
        <f t="shared" si="1"/>
        <v>864</v>
      </c>
    </row>
    <row r="11" spans="1:8" x14ac:dyDescent="0.25">
      <c r="A11" s="19" t="s">
        <v>105</v>
      </c>
      <c r="B11" s="12">
        <v>210</v>
      </c>
      <c r="C11" s="13">
        <v>44773</v>
      </c>
      <c r="D11" s="13">
        <v>44743</v>
      </c>
      <c r="E11" s="13"/>
      <c r="F11" s="13"/>
      <c r="G11" s="1">
        <f t="shared" si="0"/>
        <v>-30</v>
      </c>
      <c r="H11" s="12">
        <f t="shared" si="1"/>
        <v>-6300</v>
      </c>
    </row>
    <row r="12" spans="1:8" x14ac:dyDescent="0.25">
      <c r="A12" s="19" t="s">
        <v>105</v>
      </c>
      <c r="B12" s="12">
        <v>46.2</v>
      </c>
      <c r="C12" s="13">
        <v>44773</v>
      </c>
      <c r="D12" s="13">
        <v>44743</v>
      </c>
      <c r="E12" s="13"/>
      <c r="F12" s="13"/>
      <c r="G12" s="1">
        <f t="shared" si="0"/>
        <v>-30</v>
      </c>
      <c r="H12" s="12">
        <f t="shared" si="1"/>
        <v>-1386</v>
      </c>
    </row>
    <row r="13" spans="1:8" x14ac:dyDescent="0.25">
      <c r="A13" s="19" t="s">
        <v>106</v>
      </c>
      <c r="B13" s="12">
        <v>332.3</v>
      </c>
      <c r="C13" s="13">
        <v>44773</v>
      </c>
      <c r="D13" s="13">
        <v>44743</v>
      </c>
      <c r="E13" s="13"/>
      <c r="F13" s="13"/>
      <c r="G13" s="1">
        <f t="shared" si="0"/>
        <v>-30</v>
      </c>
      <c r="H13" s="12">
        <f t="shared" si="1"/>
        <v>-9969</v>
      </c>
    </row>
    <row r="14" spans="1:8" x14ac:dyDescent="0.25">
      <c r="A14" s="19" t="s">
        <v>106</v>
      </c>
      <c r="B14" s="12">
        <v>73.11</v>
      </c>
      <c r="C14" s="13">
        <v>44773</v>
      </c>
      <c r="D14" s="13">
        <v>44743</v>
      </c>
      <c r="E14" s="13"/>
      <c r="F14" s="13"/>
      <c r="G14" s="1">
        <f t="shared" si="0"/>
        <v>-30</v>
      </c>
      <c r="H14" s="12">
        <f t="shared" si="1"/>
        <v>-2193.3000000000002</v>
      </c>
    </row>
    <row r="15" spans="1:8" x14ac:dyDescent="0.25">
      <c r="A15" s="19" t="s">
        <v>107</v>
      </c>
      <c r="B15" s="12">
        <v>221.42</v>
      </c>
      <c r="C15" s="13">
        <v>44773</v>
      </c>
      <c r="D15" s="13">
        <v>44743</v>
      </c>
      <c r="E15" s="13"/>
      <c r="F15" s="13"/>
      <c r="G15" s="1">
        <f t="shared" si="0"/>
        <v>-30</v>
      </c>
      <c r="H15" s="12">
        <f t="shared" si="1"/>
        <v>-6642.5999999999995</v>
      </c>
    </row>
    <row r="16" spans="1:8" x14ac:dyDescent="0.25">
      <c r="A16" s="19" t="s">
        <v>107</v>
      </c>
      <c r="B16" s="12">
        <v>48.71</v>
      </c>
      <c r="C16" s="13">
        <v>44773</v>
      </c>
      <c r="D16" s="13">
        <v>44743</v>
      </c>
      <c r="E16" s="13"/>
      <c r="F16" s="13"/>
      <c r="G16" s="1">
        <f t="shared" si="0"/>
        <v>-30</v>
      </c>
      <c r="H16" s="12">
        <f t="shared" si="1"/>
        <v>-1461.3</v>
      </c>
    </row>
    <row r="17" spans="1:8" x14ac:dyDescent="0.25">
      <c r="A17" s="19" t="s">
        <v>108</v>
      </c>
      <c r="B17" s="12">
        <v>447.35</v>
      </c>
      <c r="C17" s="13">
        <v>44762</v>
      </c>
      <c r="D17" s="13">
        <v>44746</v>
      </c>
      <c r="E17" s="13"/>
      <c r="F17" s="13"/>
      <c r="G17" s="1">
        <f t="shared" si="0"/>
        <v>-16</v>
      </c>
      <c r="H17" s="12">
        <f t="shared" si="1"/>
        <v>-7157.6</v>
      </c>
    </row>
    <row r="18" spans="1:8" x14ac:dyDescent="0.25">
      <c r="A18" s="19" t="s">
        <v>108</v>
      </c>
      <c r="B18" s="12">
        <v>98.42</v>
      </c>
      <c r="C18" s="13">
        <v>44762</v>
      </c>
      <c r="D18" s="13">
        <v>44746</v>
      </c>
      <c r="E18" s="13"/>
      <c r="F18" s="13"/>
      <c r="G18" s="1">
        <f t="shared" si="0"/>
        <v>-16</v>
      </c>
      <c r="H18" s="12">
        <f t="shared" si="1"/>
        <v>-1574.72</v>
      </c>
    </row>
    <row r="19" spans="1:8" x14ac:dyDescent="0.25">
      <c r="A19" s="19" t="s">
        <v>109</v>
      </c>
      <c r="B19" s="12">
        <v>3572</v>
      </c>
      <c r="C19" s="13">
        <v>44756</v>
      </c>
      <c r="D19" s="13">
        <v>44746</v>
      </c>
      <c r="E19" s="13"/>
      <c r="F19" s="13"/>
      <c r="G19" s="1">
        <f t="shared" si="0"/>
        <v>-10</v>
      </c>
      <c r="H19" s="12">
        <f t="shared" si="1"/>
        <v>-35720</v>
      </c>
    </row>
    <row r="20" spans="1:8" x14ac:dyDescent="0.25">
      <c r="A20" s="19" t="s">
        <v>110</v>
      </c>
      <c r="B20" s="12">
        <v>346.27</v>
      </c>
      <c r="C20" s="13">
        <v>44803</v>
      </c>
      <c r="D20" s="13">
        <v>44746</v>
      </c>
      <c r="E20" s="13"/>
      <c r="F20" s="13"/>
      <c r="G20" s="1">
        <f t="shared" si="0"/>
        <v>-57</v>
      </c>
      <c r="H20" s="12">
        <f t="shared" si="1"/>
        <v>-19737.39</v>
      </c>
    </row>
    <row r="21" spans="1:8" x14ac:dyDescent="0.25">
      <c r="A21" s="19" t="s">
        <v>110</v>
      </c>
      <c r="B21" s="12">
        <v>76.180000000000007</v>
      </c>
      <c r="C21" s="13">
        <v>44803</v>
      </c>
      <c r="D21" s="13">
        <v>44746</v>
      </c>
      <c r="E21" s="13"/>
      <c r="F21" s="13"/>
      <c r="G21" s="1">
        <f t="shared" si="0"/>
        <v>-57</v>
      </c>
      <c r="H21" s="12">
        <f t="shared" si="1"/>
        <v>-4342.26</v>
      </c>
    </row>
    <row r="22" spans="1:8" x14ac:dyDescent="0.25">
      <c r="A22" s="19" t="s">
        <v>111</v>
      </c>
      <c r="B22" s="12">
        <v>28</v>
      </c>
      <c r="C22" s="13">
        <v>44773</v>
      </c>
      <c r="D22" s="13">
        <v>44753</v>
      </c>
      <c r="E22" s="13"/>
      <c r="F22" s="13"/>
      <c r="G22" s="1">
        <f t="shared" si="0"/>
        <v>-20</v>
      </c>
      <c r="H22" s="12">
        <f t="shared" si="1"/>
        <v>-560</v>
      </c>
    </row>
    <row r="23" spans="1:8" x14ac:dyDescent="0.25">
      <c r="A23" s="19" t="s">
        <v>112</v>
      </c>
      <c r="B23" s="12">
        <v>250</v>
      </c>
      <c r="C23" s="13">
        <v>44772</v>
      </c>
      <c r="D23" s="13">
        <v>44753</v>
      </c>
      <c r="E23" s="13"/>
      <c r="F23" s="13"/>
      <c r="G23" s="1">
        <f t="shared" si="0"/>
        <v>-19</v>
      </c>
      <c r="H23" s="12">
        <f t="shared" si="1"/>
        <v>-4750</v>
      </c>
    </row>
    <row r="24" spans="1:8" x14ac:dyDescent="0.25">
      <c r="A24" s="19" t="s">
        <v>113</v>
      </c>
      <c r="B24" s="12">
        <v>7.42</v>
      </c>
      <c r="C24" s="13">
        <v>44777</v>
      </c>
      <c r="D24" s="13">
        <v>44753</v>
      </c>
      <c r="E24" s="13"/>
      <c r="F24" s="13"/>
      <c r="G24" s="1">
        <f t="shared" si="0"/>
        <v>-24</v>
      </c>
      <c r="H24" s="12">
        <f t="shared" si="1"/>
        <v>-178.07999999999998</v>
      </c>
    </row>
    <row r="25" spans="1:8" x14ac:dyDescent="0.25">
      <c r="A25" s="19" t="s">
        <v>114</v>
      </c>
      <c r="B25" s="12">
        <v>550</v>
      </c>
      <c r="C25" s="13">
        <v>44779</v>
      </c>
      <c r="D25" s="13">
        <v>44753</v>
      </c>
      <c r="E25" s="13"/>
      <c r="F25" s="13"/>
      <c r="G25" s="1">
        <f t="shared" si="0"/>
        <v>-26</v>
      </c>
      <c r="H25" s="12">
        <f t="shared" si="1"/>
        <v>-14300</v>
      </c>
    </row>
    <row r="26" spans="1:8" x14ac:dyDescent="0.25">
      <c r="A26" s="19" t="s">
        <v>114</v>
      </c>
      <c r="B26" s="12">
        <v>121</v>
      </c>
      <c r="C26" s="13">
        <v>44779</v>
      </c>
      <c r="D26" s="13">
        <v>44753</v>
      </c>
      <c r="E26" s="13"/>
      <c r="F26" s="13"/>
      <c r="G26" s="1">
        <f t="shared" si="0"/>
        <v>-26</v>
      </c>
      <c r="H26" s="12">
        <f t="shared" si="1"/>
        <v>-3146</v>
      </c>
    </row>
    <row r="27" spans="1:8" x14ac:dyDescent="0.25">
      <c r="A27" s="19" t="s">
        <v>115</v>
      </c>
      <c r="B27" s="12">
        <v>1350</v>
      </c>
      <c r="C27" s="13">
        <v>44753</v>
      </c>
      <c r="D27" s="13">
        <v>44757</v>
      </c>
      <c r="E27" s="13"/>
      <c r="F27" s="13"/>
      <c r="G27" s="1">
        <f t="shared" si="0"/>
        <v>4</v>
      </c>
      <c r="H27" s="12">
        <f t="shared" si="1"/>
        <v>5400</v>
      </c>
    </row>
    <row r="28" spans="1:8" x14ac:dyDescent="0.25">
      <c r="A28" s="19" t="s">
        <v>115</v>
      </c>
      <c r="B28" s="12">
        <v>297</v>
      </c>
      <c r="C28" s="13">
        <v>44753</v>
      </c>
      <c r="D28" s="13">
        <v>44757</v>
      </c>
      <c r="E28" s="13"/>
      <c r="F28" s="13"/>
      <c r="G28" s="1">
        <f t="shared" si="0"/>
        <v>4</v>
      </c>
      <c r="H28" s="12">
        <f t="shared" si="1"/>
        <v>1188</v>
      </c>
    </row>
    <row r="29" spans="1:8" x14ac:dyDescent="0.25">
      <c r="A29" s="19" t="s">
        <v>116</v>
      </c>
      <c r="B29" s="12">
        <v>714</v>
      </c>
      <c r="C29" s="13">
        <v>44777</v>
      </c>
      <c r="D29" s="13">
        <v>44764</v>
      </c>
      <c r="E29" s="13"/>
      <c r="F29" s="13"/>
      <c r="G29" s="1">
        <f t="shared" si="0"/>
        <v>-13</v>
      </c>
      <c r="H29" s="12">
        <f t="shared" si="1"/>
        <v>-9282</v>
      </c>
    </row>
    <row r="30" spans="1:8" x14ac:dyDescent="0.25">
      <c r="A30" s="19" t="s">
        <v>117</v>
      </c>
      <c r="B30" s="12">
        <v>500</v>
      </c>
      <c r="C30" s="13">
        <v>44818</v>
      </c>
      <c r="D30" s="13">
        <v>44764</v>
      </c>
      <c r="E30" s="13"/>
      <c r="F30" s="13"/>
      <c r="G30" s="1">
        <f t="shared" si="0"/>
        <v>-54</v>
      </c>
      <c r="H30" s="12">
        <f t="shared" si="1"/>
        <v>-27000</v>
      </c>
    </row>
    <row r="31" spans="1:8" x14ac:dyDescent="0.25">
      <c r="A31" s="19" t="s">
        <v>117</v>
      </c>
      <c r="B31" s="12">
        <v>50</v>
      </c>
      <c r="C31" s="13">
        <v>44818</v>
      </c>
      <c r="D31" s="13">
        <v>44764</v>
      </c>
      <c r="E31" s="13"/>
      <c r="F31" s="13"/>
      <c r="G31" s="1">
        <f t="shared" si="0"/>
        <v>-54</v>
      </c>
      <c r="H31" s="12">
        <f t="shared" si="1"/>
        <v>-2700</v>
      </c>
    </row>
    <row r="32" spans="1:8" x14ac:dyDescent="0.25">
      <c r="A32" s="19" t="s">
        <v>118</v>
      </c>
      <c r="B32" s="12">
        <v>900</v>
      </c>
      <c r="C32" s="13">
        <v>44795</v>
      </c>
      <c r="D32" s="13">
        <v>44782</v>
      </c>
      <c r="E32" s="13"/>
      <c r="F32" s="13"/>
      <c r="G32" s="1">
        <f t="shared" si="0"/>
        <v>-13</v>
      </c>
      <c r="H32" s="12">
        <f t="shared" si="1"/>
        <v>-11700</v>
      </c>
    </row>
    <row r="33" spans="1:8" x14ac:dyDescent="0.25">
      <c r="A33" s="19" t="s">
        <v>119</v>
      </c>
      <c r="B33" s="12">
        <v>1100</v>
      </c>
      <c r="C33" s="13">
        <v>44800</v>
      </c>
      <c r="D33" s="13">
        <v>44782</v>
      </c>
      <c r="E33" s="13"/>
      <c r="F33" s="13"/>
      <c r="G33" s="1">
        <f t="shared" si="0"/>
        <v>-18</v>
      </c>
      <c r="H33" s="12">
        <f t="shared" si="1"/>
        <v>-19800</v>
      </c>
    </row>
    <row r="34" spans="1:8" x14ac:dyDescent="0.25">
      <c r="A34" s="19" t="s">
        <v>120</v>
      </c>
      <c r="B34" s="12">
        <v>851.7</v>
      </c>
      <c r="C34" s="13">
        <v>44774</v>
      </c>
      <c r="D34" s="13">
        <v>44782</v>
      </c>
      <c r="E34" s="13"/>
      <c r="F34" s="13"/>
      <c r="G34" s="1">
        <f t="shared" si="0"/>
        <v>8</v>
      </c>
      <c r="H34" s="12">
        <f t="shared" si="1"/>
        <v>6813.6</v>
      </c>
    </row>
    <row r="35" spans="1:8" x14ac:dyDescent="0.25">
      <c r="A35" s="19" t="s">
        <v>121</v>
      </c>
      <c r="B35" s="12">
        <v>1202.53</v>
      </c>
      <c r="C35" s="13">
        <v>44774</v>
      </c>
      <c r="D35" s="13">
        <v>44782</v>
      </c>
      <c r="E35" s="13"/>
      <c r="F35" s="13"/>
      <c r="G35" s="1">
        <f t="shared" si="0"/>
        <v>8</v>
      </c>
      <c r="H35" s="12">
        <f t="shared" si="1"/>
        <v>9620.24</v>
      </c>
    </row>
    <row r="36" spans="1:8" x14ac:dyDescent="0.25">
      <c r="A36" s="19" t="s">
        <v>122</v>
      </c>
      <c r="B36" s="12">
        <v>2672</v>
      </c>
      <c r="C36" s="13">
        <v>44774</v>
      </c>
      <c r="D36" s="13">
        <v>44782</v>
      </c>
      <c r="E36" s="13"/>
      <c r="F36" s="13"/>
      <c r="G36" s="1">
        <f t="shared" si="0"/>
        <v>8</v>
      </c>
      <c r="H36" s="12">
        <f t="shared" si="1"/>
        <v>21376</v>
      </c>
    </row>
    <row r="37" spans="1:8" x14ac:dyDescent="0.25">
      <c r="A37" s="19" t="s">
        <v>123</v>
      </c>
      <c r="B37" s="12">
        <v>19.95</v>
      </c>
      <c r="C37" s="13">
        <v>44799</v>
      </c>
      <c r="D37" s="13">
        <v>44782</v>
      </c>
      <c r="E37" s="13"/>
      <c r="F37" s="13"/>
      <c r="G37" s="1">
        <f t="shared" si="0"/>
        <v>-17</v>
      </c>
      <c r="H37" s="12">
        <f t="shared" si="1"/>
        <v>-339.15</v>
      </c>
    </row>
    <row r="38" spans="1:8" x14ac:dyDescent="0.25">
      <c r="A38" s="19" t="s">
        <v>124</v>
      </c>
      <c r="B38" s="12">
        <v>3900</v>
      </c>
      <c r="C38" s="13">
        <v>44800</v>
      </c>
      <c r="D38" s="13">
        <v>44783</v>
      </c>
      <c r="E38" s="13"/>
      <c r="F38" s="13"/>
      <c r="G38" s="1">
        <f t="shared" si="0"/>
        <v>-17</v>
      </c>
      <c r="H38" s="12">
        <f t="shared" si="1"/>
        <v>-66300</v>
      </c>
    </row>
    <row r="39" spans="1:8" x14ac:dyDescent="0.25">
      <c r="A39" s="19" t="s">
        <v>124</v>
      </c>
      <c r="B39" s="12">
        <v>858</v>
      </c>
      <c r="C39" s="13">
        <v>44800</v>
      </c>
      <c r="D39" s="13">
        <v>44783</v>
      </c>
      <c r="E39" s="13"/>
      <c r="F39" s="13"/>
      <c r="G39" s="1">
        <f t="shared" si="0"/>
        <v>-17</v>
      </c>
      <c r="H39" s="12">
        <f t="shared" si="1"/>
        <v>-14586</v>
      </c>
    </row>
    <row r="40" spans="1:8" x14ac:dyDescent="0.25">
      <c r="A40" s="19" t="s">
        <v>125</v>
      </c>
      <c r="B40" s="12">
        <v>77.790000000000006</v>
      </c>
      <c r="C40" s="13">
        <v>44834</v>
      </c>
      <c r="D40" s="13">
        <v>44783</v>
      </c>
      <c r="E40" s="13"/>
      <c r="F40" s="13"/>
      <c r="G40" s="1">
        <f t="shared" si="0"/>
        <v>-51</v>
      </c>
      <c r="H40" s="12">
        <f t="shared" si="1"/>
        <v>-3967.2900000000004</v>
      </c>
    </row>
    <row r="41" spans="1:8" x14ac:dyDescent="0.25">
      <c r="A41" s="19" t="s">
        <v>125</v>
      </c>
      <c r="B41" s="12">
        <v>17.11</v>
      </c>
      <c r="C41" s="13">
        <v>44834</v>
      </c>
      <c r="D41" s="13">
        <v>44783</v>
      </c>
      <c r="E41" s="13"/>
      <c r="F41" s="13"/>
      <c r="G41" s="1">
        <f t="shared" si="0"/>
        <v>-51</v>
      </c>
      <c r="H41" s="12">
        <f t="shared" si="1"/>
        <v>-872.61</v>
      </c>
    </row>
    <row r="42" spans="1:8" x14ac:dyDescent="0.25">
      <c r="A42" s="19" t="s">
        <v>126</v>
      </c>
      <c r="B42" s="12">
        <v>602</v>
      </c>
      <c r="C42" s="13">
        <v>44805</v>
      </c>
      <c r="D42" s="13">
        <v>44783</v>
      </c>
      <c r="E42" s="13"/>
      <c r="F42" s="13"/>
      <c r="G42" s="1">
        <f t="shared" si="0"/>
        <v>-22</v>
      </c>
      <c r="H42" s="12">
        <f t="shared" si="1"/>
        <v>-13244</v>
      </c>
    </row>
    <row r="43" spans="1:8" x14ac:dyDescent="0.25">
      <c r="A43" s="19" t="s">
        <v>127</v>
      </c>
      <c r="B43" s="12">
        <v>13970</v>
      </c>
      <c r="C43" s="13">
        <v>44774</v>
      </c>
      <c r="D43" s="13">
        <v>44783</v>
      </c>
      <c r="E43" s="13"/>
      <c r="F43" s="13"/>
      <c r="G43" s="1">
        <f t="shared" si="0"/>
        <v>9</v>
      </c>
      <c r="H43" s="12">
        <f t="shared" si="1"/>
        <v>125730</v>
      </c>
    </row>
    <row r="44" spans="1:8" x14ac:dyDescent="0.25">
      <c r="A44" s="19" t="s">
        <v>128</v>
      </c>
      <c r="B44" s="12">
        <v>76</v>
      </c>
      <c r="C44" s="13">
        <v>44816</v>
      </c>
      <c r="D44" s="13">
        <v>44805</v>
      </c>
      <c r="E44" s="13"/>
      <c r="F44" s="13"/>
      <c r="G44" s="1">
        <f t="shared" si="0"/>
        <v>-11</v>
      </c>
      <c r="H44" s="12">
        <f t="shared" si="1"/>
        <v>-836</v>
      </c>
    </row>
    <row r="45" spans="1:8" x14ac:dyDescent="0.25">
      <c r="A45" s="19" t="s">
        <v>128</v>
      </c>
      <c r="B45" s="12">
        <v>14.52</v>
      </c>
      <c r="C45" s="13">
        <v>44816</v>
      </c>
      <c r="D45" s="13">
        <v>44805</v>
      </c>
      <c r="E45" s="13"/>
      <c r="F45" s="13"/>
      <c r="G45" s="1">
        <f t="shared" si="0"/>
        <v>-11</v>
      </c>
      <c r="H45" s="12">
        <f t="shared" si="1"/>
        <v>-159.72</v>
      </c>
    </row>
    <row r="46" spans="1:8" x14ac:dyDescent="0.25">
      <c r="A46" s="19" t="s">
        <v>129</v>
      </c>
      <c r="B46" s="12">
        <v>480</v>
      </c>
      <c r="C46" s="13">
        <v>44804</v>
      </c>
      <c r="D46" s="13">
        <v>44805</v>
      </c>
      <c r="E46" s="13"/>
      <c r="F46" s="13"/>
      <c r="G46" s="1">
        <f t="shared" si="0"/>
        <v>1</v>
      </c>
      <c r="H46" s="12">
        <f t="shared" si="1"/>
        <v>480</v>
      </c>
    </row>
    <row r="47" spans="1:8" x14ac:dyDescent="0.25">
      <c r="A47" s="19" t="s">
        <v>129</v>
      </c>
      <c r="B47" s="12">
        <v>105.6</v>
      </c>
      <c r="C47" s="13">
        <v>44804</v>
      </c>
      <c r="D47" s="13">
        <v>44805</v>
      </c>
      <c r="E47" s="13"/>
      <c r="F47" s="13"/>
      <c r="G47" s="1">
        <f t="shared" si="0"/>
        <v>1</v>
      </c>
      <c r="H47" s="12">
        <f t="shared" si="1"/>
        <v>105.6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12629.130000000001</v>
      </c>
      <c r="C1">
        <f>COUNTA(A4:A353)</f>
        <v>85</v>
      </c>
      <c r="G1" s="16">
        <f>IF(B1&lt;&gt;0,H1/B1,0)</f>
        <v>-17.263726796699377</v>
      </c>
      <c r="H1" s="15">
        <f>SUM(H4:H353)</f>
        <v>-218025.85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130</v>
      </c>
      <c r="B4" s="12">
        <v>78.58</v>
      </c>
      <c r="C4" s="13">
        <v>44854</v>
      </c>
      <c r="D4" s="13">
        <v>44837</v>
      </c>
      <c r="E4" s="13"/>
      <c r="F4" s="13"/>
      <c r="G4" s="1">
        <f>D4-C4-(F4-E4)</f>
        <v>-17</v>
      </c>
      <c r="H4" s="12">
        <f>B4*G4</f>
        <v>-1335.86</v>
      </c>
    </row>
    <row r="5" spans="1:8" x14ac:dyDescent="0.25">
      <c r="A5" s="19" t="s">
        <v>130</v>
      </c>
      <c r="B5" s="12">
        <v>17.29</v>
      </c>
      <c r="C5" s="13">
        <v>44854</v>
      </c>
      <c r="D5" s="13">
        <v>44837</v>
      </c>
      <c r="E5" s="13"/>
      <c r="F5" s="13"/>
      <c r="G5" s="1">
        <f t="shared" ref="G5:G68" si="0">D5-C5-(F5-E5)</f>
        <v>-17</v>
      </c>
      <c r="H5" s="12">
        <f t="shared" ref="H5:H68" si="1">B5*G5</f>
        <v>-293.93</v>
      </c>
    </row>
    <row r="6" spans="1:8" x14ac:dyDescent="0.25">
      <c r="A6" s="19" t="s">
        <v>131</v>
      </c>
      <c r="B6" s="12">
        <v>100.87</v>
      </c>
      <c r="C6" s="13">
        <v>44854</v>
      </c>
      <c r="D6" s="13">
        <v>44837</v>
      </c>
      <c r="E6" s="13"/>
      <c r="F6" s="13"/>
      <c r="G6" s="1">
        <f t="shared" si="0"/>
        <v>-17</v>
      </c>
      <c r="H6" s="12">
        <f t="shared" si="1"/>
        <v>-1714.79</v>
      </c>
    </row>
    <row r="7" spans="1:8" x14ac:dyDescent="0.25">
      <c r="A7" s="19" t="s">
        <v>131</v>
      </c>
      <c r="B7" s="12">
        <v>22.19</v>
      </c>
      <c r="C7" s="13">
        <v>44854</v>
      </c>
      <c r="D7" s="13">
        <v>44837</v>
      </c>
      <c r="E7" s="13"/>
      <c r="F7" s="13"/>
      <c r="G7" s="1">
        <f t="shared" si="0"/>
        <v>-17</v>
      </c>
      <c r="H7" s="12">
        <f t="shared" si="1"/>
        <v>-377.23</v>
      </c>
    </row>
    <row r="8" spans="1:8" x14ac:dyDescent="0.25">
      <c r="A8" s="19" t="s">
        <v>132</v>
      </c>
      <c r="B8" s="12">
        <v>81.260000000000005</v>
      </c>
      <c r="C8" s="13">
        <v>44854</v>
      </c>
      <c r="D8" s="13">
        <v>44837</v>
      </c>
      <c r="E8" s="13"/>
      <c r="F8" s="13"/>
      <c r="G8" s="1">
        <f t="shared" si="0"/>
        <v>-17</v>
      </c>
      <c r="H8" s="12">
        <f t="shared" si="1"/>
        <v>-1381.42</v>
      </c>
    </row>
    <row r="9" spans="1:8" x14ac:dyDescent="0.25">
      <c r="A9" s="19" t="s">
        <v>132</v>
      </c>
      <c r="B9" s="12">
        <v>17.88</v>
      </c>
      <c r="C9" s="13">
        <v>44854</v>
      </c>
      <c r="D9" s="13">
        <v>44837</v>
      </c>
      <c r="E9" s="13"/>
      <c r="F9" s="13"/>
      <c r="G9" s="1">
        <f t="shared" si="0"/>
        <v>-17</v>
      </c>
      <c r="H9" s="12">
        <f t="shared" si="1"/>
        <v>-303.95999999999998</v>
      </c>
    </row>
    <row r="10" spans="1:8" x14ac:dyDescent="0.25">
      <c r="A10" s="19" t="s">
        <v>133</v>
      </c>
      <c r="B10" s="12">
        <v>63.78</v>
      </c>
      <c r="C10" s="13">
        <v>44850</v>
      </c>
      <c r="D10" s="13">
        <v>44837</v>
      </c>
      <c r="E10" s="13"/>
      <c r="F10" s="13"/>
      <c r="G10" s="1">
        <f t="shared" si="0"/>
        <v>-13</v>
      </c>
      <c r="H10" s="12">
        <f t="shared" si="1"/>
        <v>-829.14</v>
      </c>
    </row>
    <row r="11" spans="1:8" x14ac:dyDescent="0.25">
      <c r="A11" s="19" t="s">
        <v>133</v>
      </c>
      <c r="B11" s="12">
        <v>14.03</v>
      </c>
      <c r="C11" s="13">
        <v>44850</v>
      </c>
      <c r="D11" s="13">
        <v>44837</v>
      </c>
      <c r="E11" s="13"/>
      <c r="F11" s="13"/>
      <c r="G11" s="1">
        <f t="shared" si="0"/>
        <v>-13</v>
      </c>
      <c r="H11" s="12">
        <f t="shared" si="1"/>
        <v>-182.39</v>
      </c>
    </row>
    <row r="12" spans="1:8" x14ac:dyDescent="0.25">
      <c r="A12" s="19" t="s">
        <v>134</v>
      </c>
      <c r="B12" s="12">
        <v>80.33</v>
      </c>
      <c r="C12" s="13">
        <v>44849</v>
      </c>
      <c r="D12" s="13">
        <v>44837</v>
      </c>
      <c r="E12" s="13"/>
      <c r="F12" s="13"/>
      <c r="G12" s="1">
        <f t="shared" si="0"/>
        <v>-12</v>
      </c>
      <c r="H12" s="12">
        <f t="shared" si="1"/>
        <v>-963.96</v>
      </c>
    </row>
    <row r="13" spans="1:8" x14ac:dyDescent="0.25">
      <c r="A13" s="19" t="s">
        <v>134</v>
      </c>
      <c r="B13" s="12">
        <v>17.670000000000002</v>
      </c>
      <c r="C13" s="13">
        <v>44849</v>
      </c>
      <c r="D13" s="13">
        <v>44837</v>
      </c>
      <c r="E13" s="13"/>
      <c r="F13" s="13"/>
      <c r="G13" s="1">
        <f t="shared" si="0"/>
        <v>-12</v>
      </c>
      <c r="H13" s="12">
        <f t="shared" si="1"/>
        <v>-212.04000000000002</v>
      </c>
    </row>
    <row r="14" spans="1:8" x14ac:dyDescent="0.25">
      <c r="A14" s="19" t="s">
        <v>135</v>
      </c>
      <c r="B14" s="12">
        <v>82.41</v>
      </c>
      <c r="C14" s="13">
        <v>44849</v>
      </c>
      <c r="D14" s="13">
        <v>44837</v>
      </c>
      <c r="E14" s="13"/>
      <c r="F14" s="13"/>
      <c r="G14" s="1">
        <f t="shared" si="0"/>
        <v>-12</v>
      </c>
      <c r="H14" s="12">
        <f t="shared" si="1"/>
        <v>-988.92</v>
      </c>
    </row>
    <row r="15" spans="1:8" x14ac:dyDescent="0.25">
      <c r="A15" s="19" t="s">
        <v>135</v>
      </c>
      <c r="B15" s="12">
        <v>18.13</v>
      </c>
      <c r="C15" s="13">
        <v>44849</v>
      </c>
      <c r="D15" s="13">
        <v>44837</v>
      </c>
      <c r="E15" s="13"/>
      <c r="F15" s="13"/>
      <c r="G15" s="1">
        <f t="shared" si="0"/>
        <v>-12</v>
      </c>
      <c r="H15" s="12">
        <f t="shared" si="1"/>
        <v>-217.56</v>
      </c>
    </row>
    <row r="16" spans="1:8" x14ac:dyDescent="0.25">
      <c r="A16" s="19" t="s">
        <v>136</v>
      </c>
      <c r="B16" s="12">
        <v>74.790000000000006</v>
      </c>
      <c r="C16" s="13">
        <v>44849</v>
      </c>
      <c r="D16" s="13">
        <v>44837</v>
      </c>
      <c r="E16" s="13"/>
      <c r="F16" s="13"/>
      <c r="G16" s="1">
        <f t="shared" si="0"/>
        <v>-12</v>
      </c>
      <c r="H16" s="12">
        <f t="shared" si="1"/>
        <v>-897.48</v>
      </c>
    </row>
    <row r="17" spans="1:8" x14ac:dyDescent="0.25">
      <c r="A17" s="19" t="s">
        <v>136</v>
      </c>
      <c r="B17" s="12">
        <v>16.45</v>
      </c>
      <c r="C17" s="13">
        <v>44849</v>
      </c>
      <c r="D17" s="13">
        <v>44837</v>
      </c>
      <c r="E17" s="13"/>
      <c r="F17" s="13"/>
      <c r="G17" s="1">
        <f t="shared" si="0"/>
        <v>-12</v>
      </c>
      <c r="H17" s="12">
        <f t="shared" si="1"/>
        <v>-197.39999999999998</v>
      </c>
    </row>
    <row r="18" spans="1:8" x14ac:dyDescent="0.25">
      <c r="A18" s="19" t="s">
        <v>137</v>
      </c>
      <c r="B18" s="12">
        <v>67.23</v>
      </c>
      <c r="C18" s="13">
        <v>44840</v>
      </c>
      <c r="D18" s="13">
        <v>44837</v>
      </c>
      <c r="E18" s="13"/>
      <c r="F18" s="13"/>
      <c r="G18" s="1">
        <f t="shared" si="0"/>
        <v>-3</v>
      </c>
      <c r="H18" s="12">
        <f t="shared" si="1"/>
        <v>-201.69</v>
      </c>
    </row>
    <row r="19" spans="1:8" x14ac:dyDescent="0.25">
      <c r="A19" s="19" t="s">
        <v>137</v>
      </c>
      <c r="B19" s="12">
        <v>14.79</v>
      </c>
      <c r="C19" s="13">
        <v>44840</v>
      </c>
      <c r="D19" s="13">
        <v>44837</v>
      </c>
      <c r="E19" s="13"/>
      <c r="F19" s="13"/>
      <c r="G19" s="1">
        <f t="shared" si="0"/>
        <v>-3</v>
      </c>
      <c r="H19" s="12">
        <f t="shared" si="1"/>
        <v>-44.37</v>
      </c>
    </row>
    <row r="20" spans="1:8" x14ac:dyDescent="0.25">
      <c r="A20" s="19" t="s">
        <v>138</v>
      </c>
      <c r="B20" s="12">
        <v>77.459999999999994</v>
      </c>
      <c r="C20" s="13">
        <v>44840</v>
      </c>
      <c r="D20" s="13">
        <v>44837</v>
      </c>
      <c r="E20" s="13"/>
      <c r="F20" s="13"/>
      <c r="G20" s="1">
        <f t="shared" si="0"/>
        <v>-3</v>
      </c>
      <c r="H20" s="12">
        <f t="shared" si="1"/>
        <v>-232.38</v>
      </c>
    </row>
    <row r="21" spans="1:8" x14ac:dyDescent="0.25">
      <c r="A21" s="19" t="s">
        <v>138</v>
      </c>
      <c r="B21" s="12">
        <v>14.76</v>
      </c>
      <c r="C21" s="13">
        <v>44840</v>
      </c>
      <c r="D21" s="13">
        <v>44837</v>
      </c>
      <c r="E21" s="13"/>
      <c r="F21" s="13"/>
      <c r="G21" s="1">
        <f t="shared" si="0"/>
        <v>-3</v>
      </c>
      <c r="H21" s="12">
        <f t="shared" si="1"/>
        <v>-44.28</v>
      </c>
    </row>
    <row r="22" spans="1:8" x14ac:dyDescent="0.25">
      <c r="A22" s="19" t="s">
        <v>139</v>
      </c>
      <c r="B22" s="12">
        <v>19.62</v>
      </c>
      <c r="C22" s="13">
        <v>44840</v>
      </c>
      <c r="D22" s="13">
        <v>44837</v>
      </c>
      <c r="E22" s="13"/>
      <c r="F22" s="13"/>
      <c r="G22" s="1">
        <f t="shared" si="0"/>
        <v>-3</v>
      </c>
      <c r="H22" s="12">
        <f t="shared" si="1"/>
        <v>-58.86</v>
      </c>
    </row>
    <row r="23" spans="1:8" x14ac:dyDescent="0.25">
      <c r="A23" s="19" t="s">
        <v>139</v>
      </c>
      <c r="B23" s="12">
        <v>4.32</v>
      </c>
      <c r="C23" s="13">
        <v>44840</v>
      </c>
      <c r="D23" s="13">
        <v>44837</v>
      </c>
      <c r="E23" s="13"/>
      <c r="F23" s="13"/>
      <c r="G23" s="1">
        <f t="shared" si="0"/>
        <v>-3</v>
      </c>
      <c r="H23" s="12">
        <f t="shared" si="1"/>
        <v>-12.96</v>
      </c>
    </row>
    <row r="24" spans="1:8" x14ac:dyDescent="0.25">
      <c r="A24" s="19" t="s">
        <v>140</v>
      </c>
      <c r="B24" s="12">
        <v>17.09</v>
      </c>
      <c r="C24" s="13">
        <v>44840</v>
      </c>
      <c r="D24" s="13">
        <v>44837</v>
      </c>
      <c r="E24" s="13"/>
      <c r="F24" s="13"/>
      <c r="G24" s="1">
        <f t="shared" si="0"/>
        <v>-3</v>
      </c>
      <c r="H24" s="12">
        <f t="shared" si="1"/>
        <v>-51.269999999999996</v>
      </c>
    </row>
    <row r="25" spans="1:8" x14ac:dyDescent="0.25">
      <c r="A25" s="19" t="s">
        <v>140</v>
      </c>
      <c r="B25" s="12">
        <v>3.76</v>
      </c>
      <c r="C25" s="13">
        <v>44840</v>
      </c>
      <c r="D25" s="13">
        <v>44837</v>
      </c>
      <c r="E25" s="13"/>
      <c r="F25" s="13"/>
      <c r="G25" s="1">
        <f t="shared" si="0"/>
        <v>-3</v>
      </c>
      <c r="H25" s="12">
        <f t="shared" si="1"/>
        <v>-11.28</v>
      </c>
    </row>
    <row r="26" spans="1:8" x14ac:dyDescent="0.25">
      <c r="A26" s="19" t="s">
        <v>141</v>
      </c>
      <c r="B26" s="12">
        <v>64.7</v>
      </c>
      <c r="C26" s="13">
        <v>44840</v>
      </c>
      <c r="D26" s="13">
        <v>44837</v>
      </c>
      <c r="E26" s="13"/>
      <c r="F26" s="13"/>
      <c r="G26" s="1">
        <f t="shared" si="0"/>
        <v>-3</v>
      </c>
      <c r="H26" s="12">
        <f t="shared" si="1"/>
        <v>-194.10000000000002</v>
      </c>
    </row>
    <row r="27" spans="1:8" x14ac:dyDescent="0.25">
      <c r="A27" s="19" t="s">
        <v>141</v>
      </c>
      <c r="B27" s="12">
        <v>14.23</v>
      </c>
      <c r="C27" s="13">
        <v>44840</v>
      </c>
      <c r="D27" s="13">
        <v>44837</v>
      </c>
      <c r="E27" s="13"/>
      <c r="F27" s="13"/>
      <c r="G27" s="1">
        <f t="shared" si="0"/>
        <v>-3</v>
      </c>
      <c r="H27" s="12">
        <f t="shared" si="1"/>
        <v>-42.69</v>
      </c>
    </row>
    <row r="28" spans="1:8" x14ac:dyDescent="0.25">
      <c r="A28" s="19" t="s">
        <v>142</v>
      </c>
      <c r="B28" s="12">
        <v>77.03</v>
      </c>
      <c r="C28" s="13">
        <v>44840</v>
      </c>
      <c r="D28" s="13">
        <v>44837</v>
      </c>
      <c r="E28" s="13"/>
      <c r="F28" s="13"/>
      <c r="G28" s="1">
        <f t="shared" si="0"/>
        <v>-3</v>
      </c>
      <c r="H28" s="12">
        <f t="shared" si="1"/>
        <v>-231.09</v>
      </c>
    </row>
    <row r="29" spans="1:8" x14ac:dyDescent="0.25">
      <c r="A29" s="19" t="s">
        <v>142</v>
      </c>
      <c r="B29" s="12">
        <v>16.95</v>
      </c>
      <c r="C29" s="13">
        <v>44840</v>
      </c>
      <c r="D29" s="13">
        <v>44837</v>
      </c>
      <c r="E29" s="13"/>
      <c r="F29" s="13"/>
      <c r="G29" s="1">
        <f t="shared" si="0"/>
        <v>-3</v>
      </c>
      <c r="H29" s="12">
        <f t="shared" si="1"/>
        <v>-50.849999999999994</v>
      </c>
    </row>
    <row r="30" spans="1:8" x14ac:dyDescent="0.25">
      <c r="A30" s="19" t="s">
        <v>143</v>
      </c>
      <c r="B30" s="12">
        <v>123.26</v>
      </c>
      <c r="C30" s="13">
        <v>44840</v>
      </c>
      <c r="D30" s="13">
        <v>44837</v>
      </c>
      <c r="E30" s="13"/>
      <c r="F30" s="13"/>
      <c r="G30" s="1">
        <f t="shared" si="0"/>
        <v>-3</v>
      </c>
      <c r="H30" s="12">
        <f t="shared" si="1"/>
        <v>-369.78000000000003</v>
      </c>
    </row>
    <row r="31" spans="1:8" x14ac:dyDescent="0.25">
      <c r="A31" s="19" t="s">
        <v>143</v>
      </c>
      <c r="B31" s="12">
        <v>27.12</v>
      </c>
      <c r="C31" s="13">
        <v>44840</v>
      </c>
      <c r="D31" s="13">
        <v>44837</v>
      </c>
      <c r="E31" s="13"/>
      <c r="F31" s="13"/>
      <c r="G31" s="1">
        <f t="shared" si="0"/>
        <v>-3</v>
      </c>
      <c r="H31" s="12">
        <f t="shared" si="1"/>
        <v>-81.36</v>
      </c>
    </row>
    <row r="32" spans="1:8" x14ac:dyDescent="0.25">
      <c r="A32" s="19" t="s">
        <v>144</v>
      </c>
      <c r="B32" s="12">
        <v>54.1</v>
      </c>
      <c r="C32" s="13">
        <v>44840</v>
      </c>
      <c r="D32" s="13">
        <v>44837</v>
      </c>
      <c r="E32" s="13"/>
      <c r="F32" s="13"/>
      <c r="G32" s="1">
        <f t="shared" si="0"/>
        <v>-3</v>
      </c>
      <c r="H32" s="12">
        <f t="shared" si="1"/>
        <v>-162.30000000000001</v>
      </c>
    </row>
    <row r="33" spans="1:8" x14ac:dyDescent="0.25">
      <c r="A33" s="19" t="s">
        <v>144</v>
      </c>
      <c r="B33" s="12">
        <v>11.9</v>
      </c>
      <c r="C33" s="13">
        <v>44840</v>
      </c>
      <c r="D33" s="13">
        <v>44837</v>
      </c>
      <c r="E33" s="13"/>
      <c r="F33" s="13"/>
      <c r="G33" s="1">
        <f t="shared" si="0"/>
        <v>-3</v>
      </c>
      <c r="H33" s="12">
        <f t="shared" si="1"/>
        <v>-35.700000000000003</v>
      </c>
    </row>
    <row r="34" spans="1:8" x14ac:dyDescent="0.25">
      <c r="A34" s="19" t="s">
        <v>145</v>
      </c>
      <c r="B34" s="12">
        <v>92.01</v>
      </c>
      <c r="C34" s="13">
        <v>44840</v>
      </c>
      <c r="D34" s="13">
        <v>44837</v>
      </c>
      <c r="E34" s="13"/>
      <c r="F34" s="13"/>
      <c r="G34" s="1">
        <f t="shared" si="0"/>
        <v>-3</v>
      </c>
      <c r="H34" s="12">
        <f t="shared" si="1"/>
        <v>-276.03000000000003</v>
      </c>
    </row>
    <row r="35" spans="1:8" x14ac:dyDescent="0.25">
      <c r="A35" s="19" t="s">
        <v>145</v>
      </c>
      <c r="B35" s="12">
        <v>20.239999999999998</v>
      </c>
      <c r="C35" s="13">
        <v>44840</v>
      </c>
      <c r="D35" s="13">
        <v>44837</v>
      </c>
      <c r="E35" s="13"/>
      <c r="F35" s="13"/>
      <c r="G35" s="1">
        <f t="shared" si="0"/>
        <v>-3</v>
      </c>
      <c r="H35" s="12">
        <f t="shared" si="1"/>
        <v>-60.72</v>
      </c>
    </row>
    <row r="36" spans="1:8" x14ac:dyDescent="0.25">
      <c r="A36" s="19" t="s">
        <v>146</v>
      </c>
      <c r="B36" s="12">
        <v>71.03</v>
      </c>
      <c r="C36" s="13">
        <v>44840</v>
      </c>
      <c r="D36" s="13">
        <v>44837</v>
      </c>
      <c r="E36" s="13"/>
      <c r="F36" s="13"/>
      <c r="G36" s="1">
        <f t="shared" si="0"/>
        <v>-3</v>
      </c>
      <c r="H36" s="12">
        <f t="shared" si="1"/>
        <v>-213.09</v>
      </c>
    </row>
    <row r="37" spans="1:8" x14ac:dyDescent="0.25">
      <c r="A37" s="19" t="s">
        <v>146</v>
      </c>
      <c r="B37" s="12">
        <v>15.63</v>
      </c>
      <c r="C37" s="13">
        <v>44840</v>
      </c>
      <c r="D37" s="13">
        <v>44837</v>
      </c>
      <c r="E37" s="13"/>
      <c r="F37" s="13"/>
      <c r="G37" s="1">
        <f t="shared" si="0"/>
        <v>-3</v>
      </c>
      <c r="H37" s="12">
        <f t="shared" si="1"/>
        <v>-46.89</v>
      </c>
    </row>
    <row r="38" spans="1:8" x14ac:dyDescent="0.25">
      <c r="A38" s="19" t="s">
        <v>147</v>
      </c>
      <c r="B38" s="12">
        <v>500</v>
      </c>
      <c r="C38" s="13">
        <v>44849</v>
      </c>
      <c r="D38" s="13">
        <v>44838</v>
      </c>
      <c r="E38" s="13"/>
      <c r="F38" s="13"/>
      <c r="G38" s="1">
        <f t="shared" si="0"/>
        <v>-11</v>
      </c>
      <c r="H38" s="12">
        <f t="shared" si="1"/>
        <v>-5500</v>
      </c>
    </row>
    <row r="39" spans="1:8" x14ac:dyDescent="0.25">
      <c r="A39" s="19" t="s">
        <v>147</v>
      </c>
      <c r="B39" s="12">
        <v>50</v>
      </c>
      <c r="C39" s="13">
        <v>44849</v>
      </c>
      <c r="D39" s="13">
        <v>44838</v>
      </c>
      <c r="E39" s="13"/>
      <c r="F39" s="13"/>
      <c r="G39" s="1">
        <f t="shared" si="0"/>
        <v>-11</v>
      </c>
      <c r="H39" s="12">
        <f t="shared" si="1"/>
        <v>-550</v>
      </c>
    </row>
    <row r="40" spans="1:8" x14ac:dyDescent="0.25">
      <c r="A40" s="19" t="s">
        <v>148</v>
      </c>
      <c r="B40" s="12">
        <v>252</v>
      </c>
      <c r="C40" s="13">
        <v>44833</v>
      </c>
      <c r="D40" s="13">
        <v>44838</v>
      </c>
      <c r="E40" s="13"/>
      <c r="F40" s="13"/>
      <c r="G40" s="1">
        <f t="shared" si="0"/>
        <v>5</v>
      </c>
      <c r="H40" s="12">
        <f t="shared" si="1"/>
        <v>1260</v>
      </c>
    </row>
    <row r="41" spans="1:8" x14ac:dyDescent="0.25">
      <c r="A41" s="19" t="s">
        <v>148</v>
      </c>
      <c r="B41" s="12">
        <v>55.44</v>
      </c>
      <c r="C41" s="13">
        <v>44833</v>
      </c>
      <c r="D41" s="13">
        <v>44838</v>
      </c>
      <c r="E41" s="13"/>
      <c r="F41" s="13"/>
      <c r="G41" s="1">
        <f t="shared" si="0"/>
        <v>5</v>
      </c>
      <c r="H41" s="12">
        <f t="shared" si="1"/>
        <v>277.2</v>
      </c>
    </row>
    <row r="42" spans="1:8" x14ac:dyDescent="0.25">
      <c r="A42" s="19" t="s">
        <v>149</v>
      </c>
      <c r="B42" s="12">
        <v>36.4</v>
      </c>
      <c r="C42" s="13">
        <v>44839</v>
      </c>
      <c r="D42" s="13">
        <v>44838</v>
      </c>
      <c r="E42" s="13"/>
      <c r="F42" s="13"/>
      <c r="G42" s="1">
        <f t="shared" si="0"/>
        <v>-1</v>
      </c>
      <c r="H42" s="12">
        <f t="shared" si="1"/>
        <v>-36.4</v>
      </c>
    </row>
    <row r="43" spans="1:8" x14ac:dyDescent="0.25">
      <c r="A43" s="19" t="s">
        <v>150</v>
      </c>
      <c r="B43" s="12">
        <v>90.98</v>
      </c>
      <c r="C43" s="13">
        <v>44853</v>
      </c>
      <c r="D43" s="13">
        <v>44838</v>
      </c>
      <c r="E43" s="13"/>
      <c r="F43" s="13"/>
      <c r="G43" s="1">
        <f t="shared" si="0"/>
        <v>-15</v>
      </c>
      <c r="H43" s="12">
        <f t="shared" si="1"/>
        <v>-1364.7</v>
      </c>
    </row>
    <row r="44" spans="1:8" x14ac:dyDescent="0.25">
      <c r="A44" s="19" t="s">
        <v>150</v>
      </c>
      <c r="B44" s="12">
        <v>20.02</v>
      </c>
      <c r="C44" s="13">
        <v>44853</v>
      </c>
      <c r="D44" s="13">
        <v>44838</v>
      </c>
      <c r="E44" s="13"/>
      <c r="F44" s="13"/>
      <c r="G44" s="1">
        <f t="shared" si="0"/>
        <v>-15</v>
      </c>
      <c r="H44" s="12">
        <f t="shared" si="1"/>
        <v>-300.3</v>
      </c>
    </row>
    <row r="45" spans="1:8" x14ac:dyDescent="0.25">
      <c r="A45" s="19" t="s">
        <v>151</v>
      </c>
      <c r="B45" s="12">
        <v>987.79</v>
      </c>
      <c r="C45" s="13">
        <v>44766</v>
      </c>
      <c r="D45" s="13">
        <v>44838</v>
      </c>
      <c r="E45" s="13"/>
      <c r="F45" s="13"/>
      <c r="G45" s="1">
        <f t="shared" si="0"/>
        <v>72</v>
      </c>
      <c r="H45" s="12">
        <f t="shared" si="1"/>
        <v>71120.88</v>
      </c>
    </row>
    <row r="46" spans="1:8" x14ac:dyDescent="0.25">
      <c r="A46" s="19" t="s">
        <v>151</v>
      </c>
      <c r="B46" s="12">
        <v>217.31</v>
      </c>
      <c r="C46" s="13">
        <v>44766</v>
      </c>
      <c r="D46" s="13">
        <v>44838</v>
      </c>
      <c r="E46" s="13"/>
      <c r="F46" s="13"/>
      <c r="G46" s="1">
        <f t="shared" si="0"/>
        <v>72</v>
      </c>
      <c r="H46" s="12">
        <f t="shared" si="1"/>
        <v>15646.32</v>
      </c>
    </row>
    <row r="47" spans="1:8" x14ac:dyDescent="0.25">
      <c r="A47" s="19" t="s">
        <v>152</v>
      </c>
      <c r="B47" s="12">
        <v>119.62</v>
      </c>
      <c r="C47" s="13">
        <v>44861</v>
      </c>
      <c r="D47" s="13">
        <v>44838</v>
      </c>
      <c r="E47" s="13"/>
      <c r="F47" s="13"/>
      <c r="G47" s="1">
        <f t="shared" si="0"/>
        <v>-23</v>
      </c>
      <c r="H47" s="12">
        <f t="shared" si="1"/>
        <v>-2751.26</v>
      </c>
    </row>
    <row r="48" spans="1:8" x14ac:dyDescent="0.25">
      <c r="A48" s="19" t="s">
        <v>152</v>
      </c>
      <c r="B48" s="12">
        <v>26.32</v>
      </c>
      <c r="C48" s="13">
        <v>44861</v>
      </c>
      <c r="D48" s="13">
        <v>44838</v>
      </c>
      <c r="E48" s="13"/>
      <c r="F48" s="13"/>
      <c r="G48" s="1">
        <f t="shared" si="0"/>
        <v>-23</v>
      </c>
      <c r="H48" s="12">
        <f t="shared" si="1"/>
        <v>-605.36</v>
      </c>
    </row>
    <row r="49" spans="1:8" x14ac:dyDescent="0.25">
      <c r="A49" s="19" t="s">
        <v>153</v>
      </c>
      <c r="B49" s="12">
        <v>42.94</v>
      </c>
      <c r="C49" s="13">
        <v>44840</v>
      </c>
      <c r="D49" s="13">
        <v>44838</v>
      </c>
      <c r="E49" s="13"/>
      <c r="F49" s="13"/>
      <c r="G49" s="1">
        <f t="shared" si="0"/>
        <v>-2</v>
      </c>
      <c r="H49" s="12">
        <f t="shared" si="1"/>
        <v>-85.88</v>
      </c>
    </row>
    <row r="50" spans="1:8" x14ac:dyDescent="0.25">
      <c r="A50" s="19" t="s">
        <v>153</v>
      </c>
      <c r="B50" s="12">
        <v>9.4499999999999993</v>
      </c>
      <c r="C50" s="13">
        <v>44840</v>
      </c>
      <c r="D50" s="13">
        <v>44838</v>
      </c>
      <c r="E50" s="13"/>
      <c r="F50" s="13"/>
      <c r="G50" s="1">
        <f t="shared" si="0"/>
        <v>-2</v>
      </c>
      <c r="H50" s="12">
        <f t="shared" si="1"/>
        <v>-18.899999999999999</v>
      </c>
    </row>
    <row r="51" spans="1:8" x14ac:dyDescent="0.25">
      <c r="A51" s="19" t="s">
        <v>154</v>
      </c>
      <c r="B51" s="12">
        <v>20.43</v>
      </c>
      <c r="C51" s="13">
        <v>44860</v>
      </c>
      <c r="D51" s="13">
        <v>44838</v>
      </c>
      <c r="E51" s="13"/>
      <c r="F51" s="13"/>
      <c r="G51" s="1">
        <f t="shared" si="0"/>
        <v>-22</v>
      </c>
      <c r="H51" s="12">
        <f t="shared" si="1"/>
        <v>-449.46</v>
      </c>
    </row>
    <row r="52" spans="1:8" x14ac:dyDescent="0.25">
      <c r="A52" s="19" t="s">
        <v>154</v>
      </c>
      <c r="B52" s="12">
        <v>4.49</v>
      </c>
      <c r="C52" s="13">
        <v>44860</v>
      </c>
      <c r="D52" s="13">
        <v>44838</v>
      </c>
      <c r="E52" s="13"/>
      <c r="F52" s="13"/>
      <c r="G52" s="1">
        <f t="shared" si="0"/>
        <v>-22</v>
      </c>
      <c r="H52" s="12">
        <f t="shared" si="1"/>
        <v>-98.78</v>
      </c>
    </row>
    <row r="53" spans="1:8" x14ac:dyDescent="0.25">
      <c r="A53" s="19" t="s">
        <v>155</v>
      </c>
      <c r="B53" s="12">
        <v>18.010000000000002</v>
      </c>
      <c r="C53" s="13">
        <v>44856</v>
      </c>
      <c r="D53" s="13">
        <v>44838</v>
      </c>
      <c r="E53" s="13"/>
      <c r="F53" s="13"/>
      <c r="G53" s="1">
        <f t="shared" si="0"/>
        <v>-18</v>
      </c>
      <c r="H53" s="12">
        <f t="shared" si="1"/>
        <v>-324.18</v>
      </c>
    </row>
    <row r="54" spans="1:8" x14ac:dyDescent="0.25">
      <c r="A54" s="19" t="s">
        <v>155</v>
      </c>
      <c r="B54" s="12">
        <v>3.96</v>
      </c>
      <c r="C54" s="13">
        <v>44856</v>
      </c>
      <c r="D54" s="13">
        <v>44838</v>
      </c>
      <c r="E54" s="13"/>
      <c r="F54" s="13"/>
      <c r="G54" s="1">
        <f t="shared" si="0"/>
        <v>-18</v>
      </c>
      <c r="H54" s="12">
        <f t="shared" si="1"/>
        <v>-71.28</v>
      </c>
    </row>
    <row r="55" spans="1:8" x14ac:dyDescent="0.25">
      <c r="A55" s="19" t="s">
        <v>156</v>
      </c>
      <c r="B55" s="12">
        <v>25.17</v>
      </c>
      <c r="C55" s="13">
        <v>44856</v>
      </c>
      <c r="D55" s="13">
        <v>44838</v>
      </c>
      <c r="E55" s="13"/>
      <c r="F55" s="13"/>
      <c r="G55" s="1">
        <f t="shared" si="0"/>
        <v>-18</v>
      </c>
      <c r="H55" s="12">
        <f t="shared" si="1"/>
        <v>-453.06000000000006</v>
      </c>
    </row>
    <row r="56" spans="1:8" x14ac:dyDescent="0.25">
      <c r="A56" s="19" t="s">
        <v>156</v>
      </c>
      <c r="B56" s="12">
        <v>5.54</v>
      </c>
      <c r="C56" s="13">
        <v>44856</v>
      </c>
      <c r="D56" s="13">
        <v>44838</v>
      </c>
      <c r="E56" s="13"/>
      <c r="F56" s="13"/>
      <c r="G56" s="1">
        <f t="shared" si="0"/>
        <v>-18</v>
      </c>
      <c r="H56" s="12">
        <f t="shared" si="1"/>
        <v>-99.72</v>
      </c>
    </row>
    <row r="57" spans="1:8" x14ac:dyDescent="0.25">
      <c r="A57" s="19" t="s">
        <v>157</v>
      </c>
      <c r="B57" s="12">
        <v>65.260000000000005</v>
      </c>
      <c r="C57" s="13">
        <v>44857</v>
      </c>
      <c r="D57" s="13">
        <v>44838</v>
      </c>
      <c r="E57" s="13"/>
      <c r="F57" s="13"/>
      <c r="G57" s="1">
        <f t="shared" si="0"/>
        <v>-19</v>
      </c>
      <c r="H57" s="12">
        <f t="shared" si="1"/>
        <v>-1239.94</v>
      </c>
    </row>
    <row r="58" spans="1:8" x14ac:dyDescent="0.25">
      <c r="A58" s="19" t="s">
        <v>157</v>
      </c>
      <c r="B58" s="12">
        <v>14.36</v>
      </c>
      <c r="C58" s="13">
        <v>44857</v>
      </c>
      <c r="D58" s="13">
        <v>44838</v>
      </c>
      <c r="E58" s="13"/>
      <c r="F58" s="13"/>
      <c r="G58" s="1">
        <f t="shared" si="0"/>
        <v>-19</v>
      </c>
      <c r="H58" s="12">
        <f t="shared" si="1"/>
        <v>-272.83999999999997</v>
      </c>
    </row>
    <row r="59" spans="1:8" x14ac:dyDescent="0.25">
      <c r="A59" s="19" t="s">
        <v>158</v>
      </c>
      <c r="B59" s="12">
        <v>401.38</v>
      </c>
      <c r="C59" s="13">
        <v>44895</v>
      </c>
      <c r="D59" s="13">
        <v>44859</v>
      </c>
      <c r="E59" s="13"/>
      <c r="F59" s="13"/>
      <c r="G59" s="1">
        <f t="shared" si="0"/>
        <v>-36</v>
      </c>
      <c r="H59" s="12">
        <f t="shared" si="1"/>
        <v>-14449.68</v>
      </c>
    </row>
    <row r="60" spans="1:8" x14ac:dyDescent="0.25">
      <c r="A60" s="19" t="s">
        <v>158</v>
      </c>
      <c r="B60" s="12">
        <v>88.3</v>
      </c>
      <c r="C60" s="13">
        <v>44895</v>
      </c>
      <c r="D60" s="13">
        <v>44859</v>
      </c>
      <c r="E60" s="13"/>
      <c r="F60" s="13"/>
      <c r="G60" s="1">
        <f t="shared" si="0"/>
        <v>-36</v>
      </c>
      <c r="H60" s="12">
        <f t="shared" si="1"/>
        <v>-3178.7999999999997</v>
      </c>
    </row>
    <row r="61" spans="1:8" x14ac:dyDescent="0.25">
      <c r="A61" s="19" t="s">
        <v>159</v>
      </c>
      <c r="B61" s="12">
        <v>1214.67</v>
      </c>
      <c r="C61" s="13">
        <v>44895</v>
      </c>
      <c r="D61" s="13">
        <v>44859</v>
      </c>
      <c r="E61" s="13"/>
      <c r="F61" s="13"/>
      <c r="G61" s="1">
        <f t="shared" si="0"/>
        <v>-36</v>
      </c>
      <c r="H61" s="12">
        <f t="shared" si="1"/>
        <v>-43728.12</v>
      </c>
    </row>
    <row r="62" spans="1:8" x14ac:dyDescent="0.25">
      <c r="A62" s="19" t="s">
        <v>159</v>
      </c>
      <c r="B62" s="12">
        <v>267.23</v>
      </c>
      <c r="C62" s="13">
        <v>44895</v>
      </c>
      <c r="D62" s="13">
        <v>44859</v>
      </c>
      <c r="E62" s="13"/>
      <c r="F62" s="13"/>
      <c r="G62" s="1">
        <f t="shared" si="0"/>
        <v>-36</v>
      </c>
      <c r="H62" s="12">
        <f t="shared" si="1"/>
        <v>-9620.2800000000007</v>
      </c>
    </row>
    <row r="63" spans="1:8" x14ac:dyDescent="0.25">
      <c r="A63" s="19" t="s">
        <v>160</v>
      </c>
      <c r="B63" s="12">
        <v>1308.3699999999999</v>
      </c>
      <c r="C63" s="13">
        <v>44895</v>
      </c>
      <c r="D63" s="13">
        <v>44859</v>
      </c>
      <c r="E63" s="13"/>
      <c r="F63" s="13"/>
      <c r="G63" s="1">
        <f t="shared" si="0"/>
        <v>-36</v>
      </c>
      <c r="H63" s="12">
        <f t="shared" si="1"/>
        <v>-47101.319999999992</v>
      </c>
    </row>
    <row r="64" spans="1:8" x14ac:dyDescent="0.25">
      <c r="A64" s="19" t="s">
        <v>160</v>
      </c>
      <c r="B64" s="12">
        <v>287.83999999999997</v>
      </c>
      <c r="C64" s="13">
        <v>44895</v>
      </c>
      <c r="D64" s="13">
        <v>44859</v>
      </c>
      <c r="E64" s="13"/>
      <c r="F64" s="13"/>
      <c r="G64" s="1">
        <f t="shared" si="0"/>
        <v>-36</v>
      </c>
      <c r="H64" s="12">
        <f t="shared" si="1"/>
        <v>-10362.24</v>
      </c>
    </row>
    <row r="65" spans="1:8" x14ac:dyDescent="0.25">
      <c r="A65" s="19" t="s">
        <v>161</v>
      </c>
      <c r="B65" s="12">
        <v>1254.95</v>
      </c>
      <c r="C65" s="13">
        <v>44895</v>
      </c>
      <c r="D65" s="13">
        <v>44859</v>
      </c>
      <c r="E65" s="13"/>
      <c r="F65" s="13"/>
      <c r="G65" s="1">
        <f t="shared" si="0"/>
        <v>-36</v>
      </c>
      <c r="H65" s="12">
        <f t="shared" si="1"/>
        <v>-45178.200000000004</v>
      </c>
    </row>
    <row r="66" spans="1:8" x14ac:dyDescent="0.25">
      <c r="A66" s="19" t="s">
        <v>161</v>
      </c>
      <c r="B66" s="12">
        <v>276.08999999999997</v>
      </c>
      <c r="C66" s="13">
        <v>44895</v>
      </c>
      <c r="D66" s="13">
        <v>44859</v>
      </c>
      <c r="E66" s="13"/>
      <c r="F66" s="13"/>
      <c r="G66" s="1">
        <f t="shared" si="0"/>
        <v>-36</v>
      </c>
      <c r="H66" s="12">
        <f t="shared" si="1"/>
        <v>-9939.24</v>
      </c>
    </row>
    <row r="67" spans="1:8" x14ac:dyDescent="0.25">
      <c r="A67" s="19" t="s">
        <v>162</v>
      </c>
      <c r="B67" s="12">
        <v>827.96</v>
      </c>
      <c r="C67" s="13">
        <v>44895</v>
      </c>
      <c r="D67" s="13">
        <v>44859</v>
      </c>
      <c r="E67" s="13"/>
      <c r="F67" s="13"/>
      <c r="G67" s="1">
        <f t="shared" si="0"/>
        <v>-36</v>
      </c>
      <c r="H67" s="12">
        <f t="shared" si="1"/>
        <v>-29806.560000000001</v>
      </c>
    </row>
    <row r="68" spans="1:8" x14ac:dyDescent="0.25">
      <c r="A68" s="19" t="s">
        <v>162</v>
      </c>
      <c r="B68" s="12">
        <v>182.15</v>
      </c>
      <c r="C68" s="13">
        <v>44895</v>
      </c>
      <c r="D68" s="13">
        <v>44859</v>
      </c>
      <c r="E68" s="13"/>
      <c r="F68" s="13"/>
      <c r="G68" s="1">
        <f t="shared" si="0"/>
        <v>-36</v>
      </c>
      <c r="H68" s="12">
        <f t="shared" si="1"/>
        <v>-6557.4000000000005</v>
      </c>
    </row>
    <row r="69" spans="1:8" x14ac:dyDescent="0.25">
      <c r="A69" s="19" t="s">
        <v>163</v>
      </c>
      <c r="B69" s="12">
        <v>455.61</v>
      </c>
      <c r="C69" s="13">
        <v>44895</v>
      </c>
      <c r="D69" s="13">
        <v>44859</v>
      </c>
      <c r="E69" s="13"/>
      <c r="F69" s="13"/>
      <c r="G69" s="1">
        <f t="shared" ref="G69:G132" si="2">D69-C69-(F69-E69)</f>
        <v>-36</v>
      </c>
      <c r="H69" s="12">
        <f t="shared" ref="H69:H132" si="3">B69*G69</f>
        <v>-16401.96</v>
      </c>
    </row>
    <row r="70" spans="1:8" x14ac:dyDescent="0.25">
      <c r="A70" s="19" t="s">
        <v>163</v>
      </c>
      <c r="B70" s="12">
        <v>100.23</v>
      </c>
      <c r="C70" s="13">
        <v>44895</v>
      </c>
      <c r="D70" s="13">
        <v>44859</v>
      </c>
      <c r="E70" s="13"/>
      <c r="F70" s="13"/>
      <c r="G70" s="1">
        <f t="shared" si="2"/>
        <v>-36</v>
      </c>
      <c r="H70" s="12">
        <f t="shared" si="3"/>
        <v>-3608.28</v>
      </c>
    </row>
    <row r="71" spans="1:8" x14ac:dyDescent="0.25">
      <c r="A71" s="19" t="s">
        <v>164</v>
      </c>
      <c r="B71" s="12">
        <v>69.8</v>
      </c>
      <c r="C71" s="13">
        <v>44865</v>
      </c>
      <c r="D71" s="13">
        <v>44859</v>
      </c>
      <c r="E71" s="13"/>
      <c r="F71" s="13"/>
      <c r="G71" s="1">
        <f t="shared" si="2"/>
        <v>-6</v>
      </c>
      <c r="H71" s="12">
        <f t="shared" si="3"/>
        <v>-418.79999999999995</v>
      </c>
    </row>
    <row r="72" spans="1:8" x14ac:dyDescent="0.25">
      <c r="A72" s="19" t="s">
        <v>164</v>
      </c>
      <c r="B72" s="12">
        <v>15.35</v>
      </c>
      <c r="C72" s="13">
        <v>44865</v>
      </c>
      <c r="D72" s="13">
        <v>44859</v>
      </c>
      <c r="E72" s="13"/>
      <c r="F72" s="13"/>
      <c r="G72" s="1">
        <f t="shared" si="2"/>
        <v>-6</v>
      </c>
      <c r="H72" s="12">
        <f t="shared" si="3"/>
        <v>-92.1</v>
      </c>
    </row>
    <row r="73" spans="1:8" x14ac:dyDescent="0.25">
      <c r="A73" s="19" t="s">
        <v>165</v>
      </c>
      <c r="B73" s="12">
        <v>94.77</v>
      </c>
      <c r="C73" s="13">
        <v>44865</v>
      </c>
      <c r="D73" s="13">
        <v>44859</v>
      </c>
      <c r="E73" s="13"/>
      <c r="F73" s="13"/>
      <c r="G73" s="1">
        <f t="shared" si="2"/>
        <v>-6</v>
      </c>
      <c r="H73" s="12">
        <f t="shared" si="3"/>
        <v>-568.62</v>
      </c>
    </row>
    <row r="74" spans="1:8" x14ac:dyDescent="0.25">
      <c r="A74" s="19" t="s">
        <v>165</v>
      </c>
      <c r="B74" s="12">
        <v>20.85</v>
      </c>
      <c r="C74" s="13">
        <v>44865</v>
      </c>
      <c r="D74" s="13">
        <v>44859</v>
      </c>
      <c r="E74" s="13"/>
      <c r="F74" s="13"/>
      <c r="G74" s="1">
        <f t="shared" si="2"/>
        <v>-6</v>
      </c>
      <c r="H74" s="12">
        <f t="shared" si="3"/>
        <v>-125.10000000000001</v>
      </c>
    </row>
    <row r="75" spans="1:8" x14ac:dyDescent="0.25">
      <c r="A75" s="19" t="s">
        <v>166</v>
      </c>
      <c r="B75" s="12">
        <v>50.75</v>
      </c>
      <c r="C75" s="13">
        <v>44865</v>
      </c>
      <c r="D75" s="13">
        <v>44860</v>
      </c>
      <c r="E75" s="13"/>
      <c r="F75" s="13"/>
      <c r="G75" s="1">
        <f t="shared" si="2"/>
        <v>-5</v>
      </c>
      <c r="H75" s="12">
        <f t="shared" si="3"/>
        <v>-253.75</v>
      </c>
    </row>
    <row r="76" spans="1:8" x14ac:dyDescent="0.25">
      <c r="A76" s="19" t="s">
        <v>166</v>
      </c>
      <c r="B76" s="12">
        <v>11.17</v>
      </c>
      <c r="C76" s="13">
        <v>44865</v>
      </c>
      <c r="D76" s="13">
        <v>44860</v>
      </c>
      <c r="E76" s="13"/>
      <c r="F76" s="13"/>
      <c r="G76" s="1">
        <f t="shared" si="2"/>
        <v>-5</v>
      </c>
      <c r="H76" s="12">
        <f t="shared" si="3"/>
        <v>-55.85</v>
      </c>
    </row>
    <row r="77" spans="1:8" x14ac:dyDescent="0.25">
      <c r="A77" s="19" t="s">
        <v>167</v>
      </c>
      <c r="B77" s="12">
        <v>40</v>
      </c>
      <c r="C77" s="13">
        <v>44864</v>
      </c>
      <c r="D77" s="13">
        <v>44860</v>
      </c>
      <c r="E77" s="13"/>
      <c r="F77" s="13"/>
      <c r="G77" s="1">
        <f t="shared" si="2"/>
        <v>-4</v>
      </c>
      <c r="H77" s="12">
        <f t="shared" si="3"/>
        <v>-160</v>
      </c>
    </row>
    <row r="78" spans="1:8" x14ac:dyDescent="0.25">
      <c r="A78" s="19" t="s">
        <v>167</v>
      </c>
      <c r="B78" s="12">
        <v>8.8000000000000007</v>
      </c>
      <c r="C78" s="13">
        <v>44864</v>
      </c>
      <c r="D78" s="13">
        <v>44860</v>
      </c>
      <c r="E78" s="13"/>
      <c r="F78" s="13"/>
      <c r="G78" s="1">
        <f t="shared" si="2"/>
        <v>-4</v>
      </c>
      <c r="H78" s="12">
        <f t="shared" si="3"/>
        <v>-35.200000000000003</v>
      </c>
    </row>
    <row r="79" spans="1:8" x14ac:dyDescent="0.25">
      <c r="A79" s="19" t="s">
        <v>168</v>
      </c>
      <c r="B79" s="12">
        <v>217</v>
      </c>
      <c r="C79" s="13">
        <v>44865</v>
      </c>
      <c r="D79" s="13">
        <v>44860</v>
      </c>
      <c r="E79" s="13"/>
      <c r="F79" s="13"/>
      <c r="G79" s="1">
        <f t="shared" si="2"/>
        <v>-5</v>
      </c>
      <c r="H79" s="12">
        <f t="shared" si="3"/>
        <v>-1085</v>
      </c>
    </row>
    <row r="80" spans="1:8" x14ac:dyDescent="0.25">
      <c r="A80" s="19" t="s">
        <v>169</v>
      </c>
      <c r="B80" s="12">
        <v>500</v>
      </c>
      <c r="C80" s="13">
        <v>44882</v>
      </c>
      <c r="D80" s="13">
        <v>44860</v>
      </c>
      <c r="E80" s="13"/>
      <c r="F80" s="13"/>
      <c r="G80" s="1">
        <f t="shared" si="2"/>
        <v>-22</v>
      </c>
      <c r="H80" s="12">
        <f t="shared" si="3"/>
        <v>-11000</v>
      </c>
    </row>
    <row r="81" spans="1:8" x14ac:dyDescent="0.25">
      <c r="A81" s="19" t="s">
        <v>170</v>
      </c>
      <c r="B81" s="12">
        <v>150</v>
      </c>
      <c r="C81" s="13">
        <v>44879</v>
      </c>
      <c r="D81" s="13">
        <v>44860</v>
      </c>
      <c r="E81" s="13"/>
      <c r="F81" s="13"/>
      <c r="G81" s="1">
        <f t="shared" si="2"/>
        <v>-19</v>
      </c>
      <c r="H81" s="12">
        <f t="shared" si="3"/>
        <v>-2850</v>
      </c>
    </row>
    <row r="82" spans="1:8" x14ac:dyDescent="0.25">
      <c r="A82" s="19" t="s">
        <v>170</v>
      </c>
      <c r="B82" s="12">
        <v>33</v>
      </c>
      <c r="C82" s="13">
        <v>44879</v>
      </c>
      <c r="D82" s="13">
        <v>44860</v>
      </c>
      <c r="E82" s="13"/>
      <c r="F82" s="13"/>
      <c r="G82" s="1">
        <f t="shared" si="2"/>
        <v>-19</v>
      </c>
      <c r="H82" s="12">
        <f t="shared" si="3"/>
        <v>-627</v>
      </c>
    </row>
    <row r="83" spans="1:8" x14ac:dyDescent="0.25">
      <c r="A83" s="19" t="s">
        <v>171</v>
      </c>
      <c r="B83" s="12">
        <v>118</v>
      </c>
      <c r="C83" s="13">
        <v>44895</v>
      </c>
      <c r="D83" s="13">
        <v>44860</v>
      </c>
      <c r="E83" s="13"/>
      <c r="F83" s="13"/>
      <c r="G83" s="1">
        <f t="shared" si="2"/>
        <v>-35</v>
      </c>
      <c r="H83" s="12">
        <f t="shared" si="3"/>
        <v>-4130</v>
      </c>
    </row>
    <row r="84" spans="1:8" x14ac:dyDescent="0.25">
      <c r="A84" s="19" t="s">
        <v>172</v>
      </c>
      <c r="B84" s="12">
        <v>358.8</v>
      </c>
      <c r="C84" s="13">
        <v>44895</v>
      </c>
      <c r="D84" s="13">
        <v>44860</v>
      </c>
      <c r="E84" s="13"/>
      <c r="F84" s="13"/>
      <c r="G84" s="1">
        <f t="shared" si="2"/>
        <v>-35</v>
      </c>
      <c r="H84" s="12">
        <f t="shared" si="3"/>
        <v>-12558</v>
      </c>
    </row>
    <row r="85" spans="1:8" x14ac:dyDescent="0.25">
      <c r="A85" s="19" t="s">
        <v>172</v>
      </c>
      <c r="B85" s="12">
        <v>101.2</v>
      </c>
      <c r="C85" s="13">
        <v>44895</v>
      </c>
      <c r="D85" s="13">
        <v>44860</v>
      </c>
      <c r="E85" s="13"/>
      <c r="F85" s="13"/>
      <c r="G85" s="1">
        <f t="shared" si="2"/>
        <v>-35</v>
      </c>
      <c r="H85" s="12">
        <f t="shared" si="3"/>
        <v>-3542</v>
      </c>
    </row>
    <row r="86" spans="1:8" x14ac:dyDescent="0.25">
      <c r="A86" s="19" t="s">
        <v>173</v>
      </c>
      <c r="B86" s="12">
        <v>76</v>
      </c>
      <c r="C86" s="13">
        <v>44876</v>
      </c>
      <c r="D86" s="13">
        <v>44860</v>
      </c>
      <c r="E86" s="13"/>
      <c r="F86" s="13"/>
      <c r="G86" s="1">
        <f t="shared" si="2"/>
        <v>-16</v>
      </c>
      <c r="H86" s="12">
        <f t="shared" si="3"/>
        <v>-1216</v>
      </c>
    </row>
    <row r="87" spans="1:8" x14ac:dyDescent="0.25">
      <c r="A87" s="19" t="s">
        <v>173</v>
      </c>
      <c r="B87" s="12">
        <v>14.52</v>
      </c>
      <c r="C87" s="13">
        <v>44876</v>
      </c>
      <c r="D87" s="13">
        <v>44860</v>
      </c>
      <c r="E87" s="13"/>
      <c r="F87" s="13"/>
      <c r="G87" s="1">
        <f t="shared" si="2"/>
        <v>-16</v>
      </c>
      <c r="H87" s="12">
        <f t="shared" si="3"/>
        <v>-232.32</v>
      </c>
    </row>
    <row r="88" spans="1:8" x14ac:dyDescent="0.25">
      <c r="A88" s="19" t="s">
        <v>171</v>
      </c>
      <c r="B88" s="12">
        <v>25.96</v>
      </c>
      <c r="C88" s="13">
        <v>44895</v>
      </c>
      <c r="D88" s="13">
        <v>44860</v>
      </c>
      <c r="E88" s="13"/>
      <c r="F88" s="13"/>
      <c r="G88" s="1">
        <f t="shared" si="2"/>
        <v>-35</v>
      </c>
      <c r="H88" s="12">
        <f t="shared" si="3"/>
        <v>-908.6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2023-03-07T11:21:39Z</dcterms:modified>
</cp:coreProperties>
</file>